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7F10S11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D124" i="1"/>
  <c r="E124" i="1"/>
  <c r="F124" i="1"/>
  <c r="B124" i="1"/>
  <c r="D107" i="1"/>
  <c r="C107" i="1"/>
  <c r="B107" i="1"/>
  <c r="D106" i="1"/>
  <c r="C106" i="1"/>
  <c r="B106" i="1"/>
  <c r="G99" i="1"/>
  <c r="G100" i="1"/>
  <c r="F99" i="1"/>
  <c r="F100" i="1"/>
  <c r="C100" i="1"/>
  <c r="D100" i="1"/>
  <c r="E100" i="1"/>
  <c r="B100" i="1"/>
  <c r="C99" i="1"/>
  <c r="D99" i="1"/>
  <c r="E99" i="1"/>
  <c r="B99" i="1"/>
  <c r="B75" i="1"/>
  <c r="B74" i="1"/>
  <c r="B65" i="1"/>
  <c r="B64" i="1"/>
  <c r="B57" i="1"/>
  <c r="B56" i="1"/>
  <c r="B49" i="1"/>
  <c r="B48" i="1"/>
  <c r="C41" i="1"/>
  <c r="D41" i="1"/>
  <c r="E41" i="1"/>
  <c r="B41" i="1"/>
  <c r="C40" i="1"/>
  <c r="D40" i="1"/>
  <c r="E40" i="1"/>
  <c r="B40" i="1"/>
  <c r="B18" i="1"/>
  <c r="B13" i="1"/>
  <c r="B8" i="1"/>
  <c r="D108" i="1" l="1"/>
  <c r="B76" i="1"/>
</calcChain>
</file>

<file path=xl/sharedStrings.xml><?xml version="1.0" encoding="utf-8"?>
<sst xmlns="http://schemas.openxmlformats.org/spreadsheetml/2006/main" count="86" uniqueCount="53">
  <si>
    <t>Quiz #2 Answer Key</t>
  </si>
  <si>
    <t>#1</t>
  </si>
  <si>
    <t xml:space="preserve">Carl saves $250 a month into an account earning 6% interest (compounded monthly). </t>
  </si>
  <si>
    <t>How much is in his account after 10 years?</t>
  </si>
  <si>
    <t>#2</t>
  </si>
  <si>
    <t>Wendy takes out a loan. She is charged 9% interest (compounded monthly) and makes</t>
  </si>
  <si>
    <t>$225 payments each month for 5 years. How much did she borrow?</t>
  </si>
  <si>
    <t>#3</t>
  </si>
  <si>
    <t>It takes 5 years of $25,000 per quarter payments to pay off a $400,000 business loan.</t>
  </si>
  <si>
    <t>What rate is being charged?</t>
  </si>
  <si>
    <t xml:space="preserve">  =FV(6%/12,10*12,-250)</t>
  </si>
  <si>
    <t xml:space="preserve">  =PV(9%/12,5*12,-225)</t>
  </si>
  <si>
    <t xml:space="preserve">   =RATE(5*4,25000,-400000)*4</t>
  </si>
  <si>
    <t>Example:</t>
  </si>
  <si>
    <t>Model the given data (use linear models)…</t>
  </si>
  <si>
    <t>quantity</t>
  </si>
  <si>
    <t>demand price</t>
  </si>
  <si>
    <t>supply price</t>
  </si>
  <si>
    <t>pred. dem.</t>
  </si>
  <si>
    <t>pred. supply</t>
  </si>
  <si>
    <t>If I want to sell 50 items what price should I set?</t>
  </si>
  <si>
    <t>If I want to purchase 50 items what price will I pay (per item)?</t>
  </si>
  <si>
    <t xml:space="preserve">I set my price at $2.50 per item. How many items should I expect to sell? </t>
  </si>
  <si>
    <t>&lt;--- Goal seek this to be $2.50</t>
  </si>
  <si>
    <t>I expect to sell about 124 or 125 items if I set my price at $2.50 per item.</t>
  </si>
  <si>
    <t>Market Equilibrium?</t>
  </si>
  <si>
    <t>dem - supply</t>
  </si>
  <si>
    <t>The market equilibrium is located at (q,p) = (45.222, $4.17)</t>
  </si>
  <si>
    <t>If I charge $3,000 per shed, I sell 4 sheds. If I charge $1,500 I sell 36.</t>
  </si>
  <si>
    <t>I can get 12 sheds for $1,250 (per shed) or 48 for $2,000 (per shed).</t>
  </si>
  <si>
    <t>dem price</t>
  </si>
  <si>
    <t>I want to sell 10 sheds, what price?</t>
  </si>
  <si>
    <t>$2,718.75 per shed.</t>
  </si>
  <si>
    <t>I want to obtain 25 sheds, what price will I have to pay?</t>
  </si>
  <si>
    <t>$1,520.83 per shed</t>
  </si>
  <si>
    <t>I set my price at $2,000 per shed. How many should I expect to sell?</t>
  </si>
  <si>
    <t>I goal seek demand to be $2,000 and find that I should sell about 25 sheds (25.3333).</t>
  </si>
  <si>
    <t>I can pay $1,300 per shed. How many should I expect to get?</t>
  </si>
  <si>
    <t>I goal seek supply to be $1,300 and find that I should expect to get 14 sheds (14.400).</t>
  </si>
  <si>
    <t>&lt;--- For market equilibrium, goal seek difference to be 0.</t>
  </si>
  <si>
    <t>Market Equilibrium:  (q,p) = (32.308, $1673.07)</t>
  </si>
  <si>
    <t>f(x) = exp(x^2+5)-2x when x&lt;5 and f(x) = ln(sqrt(x)+3) when x&gt;=5.</t>
  </si>
  <si>
    <t>x =</t>
  </si>
  <si>
    <t xml:space="preserve">f(x) = </t>
  </si>
  <si>
    <t xml:space="preserve">  =IF(B123&lt;5,EXP(B123^2+5)-2*B123,LN(SQRT(B123)+3))</t>
  </si>
  <si>
    <t>Examples from 07-08-2015: Quiz #2 and Demand, Supply, Market Equilibrium</t>
  </si>
  <si>
    <t>&lt;--- Highlight the entire group and create a graph.</t>
  </si>
  <si>
    <t>Excel will ignore "empty" data point (like demand at q = 10).</t>
  </si>
  <si>
    <t>&lt;--- The predictions match exactly at the given data points.</t>
  </si>
  <si>
    <t>&lt;--- Punch q = 50 to get the desired demand price.</t>
  </si>
  <si>
    <t>&lt;--- This time we want the supply price.</t>
  </si>
  <si>
    <t>&lt;--- The market equilibrium occurs when the demand and supply curves cross.</t>
  </si>
  <si>
    <t>Review: Piecewise defined function…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</si>
</sst>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5" formatCode="0.000%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68" fontId="3" fillId="0" borderId="0" xfId="0" applyNumberFormat="1" applyFont="1" applyAlignment="1">
      <alignment horizontal="center" vertical="center" readingOrder="1"/>
    </xf>
    <xf numFmtId="168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/>
    <xf numFmtId="0" fontId="0" fillId="0" borderId="0" xfId="0" applyFo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demand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5324103151153258"/>
                  <c:y val="0.247199861438639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Sheet1!$B$22:$E$22</c:f>
              <c:numCache>
                <c:formatCode>General</c:formatCode>
                <c:ptCount val="4"/>
                <c:pt idx="0">
                  <c:v>6</c:v>
                </c:pt>
                <c:pt idx="1">
                  <c:v>77</c:v>
                </c:pt>
                <c:pt idx="2">
                  <c:v>10</c:v>
                </c:pt>
                <c:pt idx="3">
                  <c:v>100</c:v>
                </c:pt>
              </c:numCache>
            </c:numRef>
          </c:xVal>
          <c:yVal>
            <c:numRef>
              <c:f>Sheet1!$B$23:$E$23</c:f>
              <c:numCache>
                <c:formatCode>"$"#,##0.00</c:formatCode>
                <c:ptCount val="4"/>
                <c:pt idx="0">
                  <c:v>5</c:v>
                </c:pt>
                <c:pt idx="1">
                  <c:v>3.5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Sheet1!$A$24</c:f>
              <c:strCache>
                <c:ptCount val="1"/>
                <c:pt idx="0">
                  <c:v>supply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387110746716582E-2"/>
                  <c:y val="0.353421000039969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Sheet1!$B$22:$E$22</c:f>
              <c:numCache>
                <c:formatCode>General</c:formatCode>
                <c:ptCount val="4"/>
                <c:pt idx="0">
                  <c:v>6</c:v>
                </c:pt>
                <c:pt idx="1">
                  <c:v>77</c:v>
                </c:pt>
                <c:pt idx="2">
                  <c:v>10</c:v>
                </c:pt>
                <c:pt idx="3">
                  <c:v>100</c:v>
                </c:pt>
              </c:numCache>
            </c:numRef>
          </c:xVal>
          <c:yVal>
            <c:numRef>
              <c:f>Sheet1!$B$24:$E$24</c:f>
              <c:numCache>
                <c:formatCode>"$"#,##0.00</c:formatCode>
                <c:ptCount val="4"/>
                <c:pt idx="2">
                  <c:v>3</c:v>
                </c:pt>
                <c:pt idx="3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11064"/>
        <c:axId val="305912240"/>
      </c:scatterChart>
      <c:valAx>
        <c:axId val="30591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912240"/>
        <c:crosses val="autoZero"/>
        <c:crossBetween val="midCat"/>
      </c:valAx>
      <c:valAx>
        <c:axId val="30591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91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dem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0168129845838237"/>
                  <c:y val="-0.24283090416413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Sheet1!$B$83:$E$83</c:f>
              <c:numCache>
                <c:formatCode>General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12</c:v>
                </c:pt>
                <c:pt idx="3">
                  <c:v>48</c:v>
                </c:pt>
              </c:numCache>
            </c:numRef>
          </c:xVal>
          <c:yVal>
            <c:numRef>
              <c:f>Sheet1!$B$84:$E$84</c:f>
              <c:numCache>
                <c:formatCode>"$"#,##0.00</c:formatCode>
                <c:ptCount val="4"/>
                <c:pt idx="0">
                  <c:v>3000</c:v>
                </c:pt>
                <c:pt idx="1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Sheet1!$A$85</c:f>
              <c:strCache>
                <c:ptCount val="1"/>
                <c:pt idx="0">
                  <c:v>supply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623042809304011"/>
                  <c:y val="-6.40315751801257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Sheet1!$B$83:$E$83</c:f>
              <c:numCache>
                <c:formatCode>General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12</c:v>
                </c:pt>
                <c:pt idx="3">
                  <c:v>48</c:v>
                </c:pt>
              </c:numCache>
            </c:numRef>
          </c:xVal>
          <c:yVal>
            <c:numRef>
              <c:f>Sheet1!$B$85:$E$85</c:f>
              <c:numCache>
                <c:formatCode>"$"#,##0.00</c:formatCode>
                <c:ptCount val="4"/>
                <c:pt idx="2">
                  <c:v>1250</c:v>
                </c:pt>
                <c:pt idx="3">
                  <c:v>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83776"/>
        <c:axId val="300686024"/>
      </c:scatterChart>
      <c:valAx>
        <c:axId val="30538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686024"/>
        <c:crosses val="autoZero"/>
        <c:crossBetween val="midCat"/>
      </c:valAx>
      <c:valAx>
        <c:axId val="30068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8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24</xdr:row>
      <xdr:rowOff>171449</xdr:rowOff>
    </xdr:from>
    <xdr:to>
      <xdr:col>5</xdr:col>
      <xdr:colOff>228600</xdr:colOff>
      <xdr:row>34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196850</xdr:colOff>
      <xdr:row>85</xdr:row>
      <xdr:rowOff>82551</xdr:rowOff>
    </xdr:from>
    <xdr:to>
      <xdr:col>5</xdr:col>
      <xdr:colOff>38100</xdr:colOff>
      <xdr:row>96</xdr:row>
      <xdr:rowOff>60325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zoomScaleNormal="100" workbookViewId="0">
      <selection sqref="A1:J1"/>
    </sheetView>
  </sheetViews>
  <sheetFormatPr defaultRowHeight="15" x14ac:dyDescent="0.25"/>
  <cols>
    <col min="1" max="1" width="13.5703125" customWidth="1"/>
    <col min="2" max="2" width="11" bestFit="1" customWidth="1"/>
    <col min="6" max="6" width="10" bestFit="1" customWidth="1"/>
  </cols>
  <sheetData>
    <row r="1" spans="1:10" ht="21" x14ac:dyDescent="0.3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</row>
    <row r="4" spans="1:10" x14ac:dyDescent="0.25">
      <c r="A4" s="16" t="s">
        <v>0</v>
      </c>
      <c r="B4" s="16"/>
    </row>
    <row r="5" spans="1:10" x14ac:dyDescent="0.25">
      <c r="A5" s="2" t="s">
        <v>1</v>
      </c>
      <c r="B5" t="s">
        <v>2</v>
      </c>
    </row>
    <row r="6" spans="1:10" x14ac:dyDescent="0.25">
      <c r="B6" t="s">
        <v>3</v>
      </c>
    </row>
    <row r="8" spans="1:10" x14ac:dyDescent="0.25">
      <c r="B8" s="4">
        <f>FV(6%/12,10*12,-250)</f>
        <v>40969.836701614011</v>
      </c>
      <c r="C8" s="4" t="s">
        <v>10</v>
      </c>
    </row>
    <row r="10" spans="1:10" x14ac:dyDescent="0.25">
      <c r="A10" s="2" t="s">
        <v>4</v>
      </c>
      <c r="B10" t="s">
        <v>5</v>
      </c>
    </row>
    <row r="11" spans="1:10" x14ac:dyDescent="0.25">
      <c r="B11" t="s">
        <v>6</v>
      </c>
    </row>
    <row r="13" spans="1:10" x14ac:dyDescent="0.25">
      <c r="B13" s="4">
        <f>PV(9%/12,5*12,-225)</f>
        <v>10839.009042216927</v>
      </c>
      <c r="C13" s="4" t="s">
        <v>11</v>
      </c>
    </row>
    <row r="15" spans="1:10" x14ac:dyDescent="0.25">
      <c r="A15" s="2" t="s">
        <v>7</v>
      </c>
      <c r="B15" t="s">
        <v>8</v>
      </c>
    </row>
    <row r="16" spans="1:10" x14ac:dyDescent="0.25">
      <c r="B16" t="s">
        <v>9</v>
      </c>
    </row>
    <row r="18" spans="1:8" x14ac:dyDescent="0.25">
      <c r="B18" s="5">
        <f>RATE(5*4,25000,-400000)*4</f>
        <v>8.9049245233443125E-2</v>
      </c>
      <c r="C18" s="5" t="s">
        <v>12</v>
      </c>
    </row>
    <row r="20" spans="1:8" x14ac:dyDescent="0.25">
      <c r="A20" s="7" t="s">
        <v>13</v>
      </c>
      <c r="B20" t="s">
        <v>14</v>
      </c>
    </row>
    <row r="22" spans="1:8" x14ac:dyDescent="0.25">
      <c r="A22" s="8" t="s">
        <v>15</v>
      </c>
      <c r="B22">
        <v>6</v>
      </c>
      <c r="C22">
        <v>77</v>
      </c>
      <c r="D22">
        <v>10</v>
      </c>
      <c r="E22">
        <v>100</v>
      </c>
    </row>
    <row r="23" spans="1:8" x14ac:dyDescent="0.25">
      <c r="A23" s="8" t="s">
        <v>16</v>
      </c>
      <c r="B23" s="9">
        <v>5</v>
      </c>
      <c r="C23" s="9">
        <v>3.5</v>
      </c>
      <c r="D23" s="9"/>
      <c r="E23" s="9"/>
    </row>
    <row r="24" spans="1:8" x14ac:dyDescent="0.25">
      <c r="A24" s="8" t="s">
        <v>17</v>
      </c>
      <c r="B24" s="9"/>
      <c r="C24" s="9"/>
      <c r="D24" s="9">
        <v>3</v>
      </c>
      <c r="E24" s="9">
        <v>6</v>
      </c>
      <c r="G24" s="13" t="s">
        <v>46</v>
      </c>
      <c r="H24" s="13"/>
    </row>
    <row r="25" spans="1:8" x14ac:dyDescent="0.25">
      <c r="G25" s="13"/>
      <c r="H25" s="13" t="s">
        <v>47</v>
      </c>
    </row>
    <row r="37" spans="1:6" x14ac:dyDescent="0.25">
      <c r="A37" s="8" t="s">
        <v>15</v>
      </c>
      <c r="B37" s="1">
        <v>6</v>
      </c>
      <c r="C37" s="1">
        <v>77</v>
      </c>
      <c r="D37" s="1">
        <v>10</v>
      </c>
      <c r="E37" s="1">
        <v>100</v>
      </c>
    </row>
    <row r="38" spans="1:6" x14ac:dyDescent="0.25">
      <c r="A38" s="8" t="s">
        <v>16</v>
      </c>
      <c r="B38" s="11">
        <v>5</v>
      </c>
      <c r="C38" s="11">
        <v>3.5</v>
      </c>
      <c r="D38" s="11"/>
      <c r="E38" s="11"/>
    </row>
    <row r="39" spans="1:6" x14ac:dyDescent="0.25">
      <c r="A39" s="8" t="s">
        <v>17</v>
      </c>
      <c r="B39" s="11"/>
      <c r="C39" s="11"/>
      <c r="D39" s="11">
        <v>3</v>
      </c>
      <c r="E39" s="11">
        <v>6</v>
      </c>
    </row>
    <row r="40" spans="1:6" x14ac:dyDescent="0.25">
      <c r="A40" s="8" t="s">
        <v>18</v>
      </c>
      <c r="B40" s="10">
        <f xml:space="preserve"> -0.0211*B37 + 5.1268</f>
        <v>5.0002000000000004</v>
      </c>
      <c r="C40" s="10">
        <f t="shared" ref="C40:E40" si="0" xml:space="preserve"> -0.0211*C37 + 5.1268</f>
        <v>3.5021000000000004</v>
      </c>
      <c r="D40" s="10">
        <f t="shared" si="0"/>
        <v>4.9157999999999999</v>
      </c>
      <c r="E40" s="10">
        <f t="shared" si="0"/>
        <v>3.0168000000000004</v>
      </c>
      <c r="F40" s="13" t="s">
        <v>48</v>
      </c>
    </row>
    <row r="41" spans="1:6" x14ac:dyDescent="0.25">
      <c r="A41" s="8" t="s">
        <v>19</v>
      </c>
      <c r="B41" s="10">
        <f xml:space="preserve"> 0.0333*B37 + 2.6667</f>
        <v>2.8665000000000003</v>
      </c>
      <c r="C41" s="10">
        <f t="shared" ref="C41:E41" si="1" xml:space="preserve"> 0.0333*C37 + 2.6667</f>
        <v>5.2308000000000003</v>
      </c>
      <c r="D41" s="10">
        <f t="shared" si="1"/>
        <v>2.9997000000000003</v>
      </c>
      <c r="E41" s="10">
        <f t="shared" si="1"/>
        <v>5.9967000000000006</v>
      </c>
    </row>
    <row r="43" spans="1:6" x14ac:dyDescent="0.25">
      <c r="A43" s="12" t="s">
        <v>20</v>
      </c>
      <c r="E43" s="4">
        <v>4.07</v>
      </c>
    </row>
    <row r="45" spans="1:6" x14ac:dyDescent="0.25">
      <c r="A45" s="8" t="s">
        <v>15</v>
      </c>
      <c r="B45" s="1">
        <v>50</v>
      </c>
    </row>
    <row r="46" spans="1:6" x14ac:dyDescent="0.25">
      <c r="A46" s="8" t="s">
        <v>16</v>
      </c>
      <c r="B46" s="11"/>
    </row>
    <row r="47" spans="1:6" x14ac:dyDescent="0.25">
      <c r="A47" s="8" t="s">
        <v>17</v>
      </c>
      <c r="B47" s="11"/>
    </row>
    <row r="48" spans="1:6" x14ac:dyDescent="0.25">
      <c r="A48" s="8" t="s">
        <v>18</v>
      </c>
      <c r="B48" s="10">
        <f xml:space="preserve"> -0.0211*B45 + 5.1268</f>
        <v>4.0718000000000005</v>
      </c>
      <c r="C48" s="13" t="s">
        <v>49</v>
      </c>
    </row>
    <row r="49" spans="1:7" x14ac:dyDescent="0.25">
      <c r="A49" s="8" t="s">
        <v>19</v>
      </c>
      <c r="B49" s="10">
        <f xml:space="preserve"> 0.0333*B45 + 2.6667</f>
        <v>4.3317000000000005</v>
      </c>
    </row>
    <row r="51" spans="1:7" x14ac:dyDescent="0.25">
      <c r="A51" s="12" t="s">
        <v>21</v>
      </c>
      <c r="E51" s="4"/>
      <c r="G51" s="4">
        <v>4.33</v>
      </c>
    </row>
    <row r="53" spans="1:7" x14ac:dyDescent="0.25">
      <c r="A53" s="8" t="s">
        <v>15</v>
      </c>
      <c r="B53" s="1">
        <v>50</v>
      </c>
    </row>
    <row r="54" spans="1:7" x14ac:dyDescent="0.25">
      <c r="A54" s="8" t="s">
        <v>16</v>
      </c>
      <c r="B54" s="11"/>
    </row>
    <row r="55" spans="1:7" x14ac:dyDescent="0.25">
      <c r="A55" s="8" t="s">
        <v>17</v>
      </c>
      <c r="B55" s="11"/>
    </row>
    <row r="56" spans="1:7" x14ac:dyDescent="0.25">
      <c r="A56" s="8" t="s">
        <v>18</v>
      </c>
      <c r="B56" s="10">
        <f xml:space="preserve"> -0.0211*B53 + 5.1268</f>
        <v>4.0718000000000005</v>
      </c>
    </row>
    <row r="57" spans="1:7" x14ac:dyDescent="0.25">
      <c r="A57" s="8" t="s">
        <v>19</v>
      </c>
      <c r="B57" s="10">
        <f xml:space="preserve"> 0.0333*B53 + 2.6667</f>
        <v>4.3317000000000005</v>
      </c>
      <c r="C57" s="13" t="s">
        <v>50</v>
      </c>
    </row>
    <row r="59" spans="1:7" x14ac:dyDescent="0.25">
      <c r="A59" s="12" t="s">
        <v>22</v>
      </c>
      <c r="E59" s="4"/>
    </row>
    <row r="61" spans="1:7" x14ac:dyDescent="0.25">
      <c r="A61" s="8" t="s">
        <v>15</v>
      </c>
      <c r="B61" s="1">
        <v>124.49289099526065</v>
      </c>
    </row>
    <row r="62" spans="1:7" x14ac:dyDescent="0.25">
      <c r="A62" s="8" t="s">
        <v>16</v>
      </c>
      <c r="B62" s="11"/>
    </row>
    <row r="63" spans="1:7" x14ac:dyDescent="0.25">
      <c r="A63" s="8" t="s">
        <v>17</v>
      </c>
      <c r="B63" s="11"/>
    </row>
    <row r="64" spans="1:7" x14ac:dyDescent="0.25">
      <c r="A64" s="8" t="s">
        <v>18</v>
      </c>
      <c r="B64" s="10">
        <f xml:space="preserve"> -0.0211*B61 + 5.1268</f>
        <v>2.5000000000000004</v>
      </c>
      <c r="C64" s="13" t="s">
        <v>23</v>
      </c>
    </row>
    <row r="65" spans="1:3" x14ac:dyDescent="0.25">
      <c r="A65" s="8" t="s">
        <v>19</v>
      </c>
      <c r="B65" s="10">
        <f xml:space="preserve"> 0.0333*B61 + 2.6667</f>
        <v>6.8123132701421802</v>
      </c>
    </row>
    <row r="67" spans="1:3" x14ac:dyDescent="0.25">
      <c r="A67" s="12" t="s">
        <v>24</v>
      </c>
    </row>
    <row r="69" spans="1:3" x14ac:dyDescent="0.25">
      <c r="A69" t="s">
        <v>25</v>
      </c>
    </row>
    <row r="71" spans="1:3" x14ac:dyDescent="0.25">
      <c r="A71" s="8" t="s">
        <v>15</v>
      </c>
      <c r="B71" s="1">
        <v>45.222426470588239</v>
      </c>
    </row>
    <row r="72" spans="1:3" x14ac:dyDescent="0.25">
      <c r="A72" s="8" t="s">
        <v>16</v>
      </c>
      <c r="B72" s="11"/>
    </row>
    <row r="73" spans="1:3" x14ac:dyDescent="0.25">
      <c r="A73" s="8" t="s">
        <v>17</v>
      </c>
      <c r="B73" s="11"/>
    </row>
    <row r="74" spans="1:3" x14ac:dyDescent="0.25">
      <c r="A74" s="8" t="s">
        <v>18</v>
      </c>
      <c r="B74" s="10">
        <f xml:space="preserve"> -0.0211*B71 + 5.1268</f>
        <v>4.1726068014705886</v>
      </c>
    </row>
    <row r="75" spans="1:3" x14ac:dyDescent="0.25">
      <c r="A75" s="8" t="s">
        <v>19</v>
      </c>
      <c r="B75" s="10">
        <f xml:space="preserve"> 0.0333*B71 + 2.6667</f>
        <v>4.1726068014705886</v>
      </c>
    </row>
    <row r="76" spans="1:3" x14ac:dyDescent="0.25">
      <c r="A76" s="8" t="s">
        <v>26</v>
      </c>
      <c r="B76" s="11">
        <f>B74-B75</f>
        <v>0</v>
      </c>
      <c r="C76" s="13" t="s">
        <v>51</v>
      </c>
    </row>
    <row r="78" spans="1:3" x14ac:dyDescent="0.25">
      <c r="A78" s="12" t="s">
        <v>27</v>
      </c>
    </row>
    <row r="80" spans="1:3" x14ac:dyDescent="0.25">
      <c r="A80" s="7" t="s">
        <v>13</v>
      </c>
      <c r="B80" t="s">
        <v>28</v>
      </c>
    </row>
    <row r="81" spans="1:5" x14ac:dyDescent="0.25">
      <c r="B81" t="s">
        <v>29</v>
      </c>
    </row>
    <row r="83" spans="1:5" x14ac:dyDescent="0.25">
      <c r="A83" s="7" t="s">
        <v>15</v>
      </c>
      <c r="B83" s="1">
        <v>4</v>
      </c>
      <c r="C83" s="1">
        <v>36</v>
      </c>
      <c r="D83" s="1">
        <v>12</v>
      </c>
      <c r="E83" s="1">
        <v>48</v>
      </c>
    </row>
    <row r="84" spans="1:5" x14ac:dyDescent="0.25">
      <c r="A84" s="7" t="s">
        <v>30</v>
      </c>
      <c r="B84" s="11">
        <v>3000</v>
      </c>
      <c r="C84" s="11">
        <v>1500</v>
      </c>
      <c r="D84" s="11"/>
      <c r="E84" s="11"/>
    </row>
    <row r="85" spans="1:5" x14ac:dyDescent="0.25">
      <c r="A85" s="7" t="s">
        <v>17</v>
      </c>
      <c r="B85" s="11"/>
      <c r="C85" s="11"/>
      <c r="D85" s="11">
        <v>1250</v>
      </c>
      <c r="E85" s="11">
        <v>2000</v>
      </c>
    </row>
    <row r="98" spans="1:7" x14ac:dyDescent="0.25">
      <c r="A98" s="7" t="s">
        <v>15</v>
      </c>
      <c r="B98" s="1">
        <v>4</v>
      </c>
      <c r="C98" s="1">
        <v>36</v>
      </c>
      <c r="D98" s="1">
        <v>12</v>
      </c>
      <c r="E98" s="1">
        <v>48</v>
      </c>
      <c r="F98" s="1">
        <v>10</v>
      </c>
      <c r="G98" s="1">
        <v>25</v>
      </c>
    </row>
    <row r="99" spans="1:7" x14ac:dyDescent="0.25">
      <c r="A99" s="7" t="s">
        <v>30</v>
      </c>
      <c r="B99" s="10">
        <f xml:space="preserve"> -46.875*B98 + 3187.5</f>
        <v>3000</v>
      </c>
      <c r="C99" s="10">
        <f t="shared" ref="C99:G99" si="2" xml:space="preserve"> -46.875*C98 + 3187.5</f>
        <v>1500</v>
      </c>
      <c r="D99" s="10">
        <f t="shared" si="2"/>
        <v>2625</v>
      </c>
      <c r="E99" s="10">
        <f t="shared" si="2"/>
        <v>937.5</v>
      </c>
      <c r="F99" s="10">
        <f t="shared" si="2"/>
        <v>2718.75</v>
      </c>
      <c r="G99" s="10">
        <f t="shared" si="2"/>
        <v>2015.625</v>
      </c>
    </row>
    <row r="100" spans="1:7" x14ac:dyDescent="0.25">
      <c r="A100" s="7" t="s">
        <v>17</v>
      </c>
      <c r="B100" s="10">
        <f xml:space="preserve"> 20.833*B98 + 1000</f>
        <v>1083.3319999999999</v>
      </c>
      <c r="C100" s="10">
        <f t="shared" ref="C100:E100" si="3" xml:space="preserve"> 20.833*C98 + 1000</f>
        <v>1749.9879999999998</v>
      </c>
      <c r="D100" s="10">
        <f t="shared" si="3"/>
        <v>1249.9960000000001</v>
      </c>
      <c r="E100" s="10">
        <f t="shared" si="3"/>
        <v>1999.9839999999999</v>
      </c>
      <c r="F100" s="10">
        <f t="shared" ref="F100:G100" si="4" xml:space="preserve"> 20.833*F98 + 1000</f>
        <v>1208.33</v>
      </c>
      <c r="G100" s="10">
        <f t="shared" si="4"/>
        <v>1520.8249999999998</v>
      </c>
    </row>
    <row r="102" spans="1:7" x14ac:dyDescent="0.25">
      <c r="A102" s="14" t="s">
        <v>31</v>
      </c>
      <c r="D102" t="s">
        <v>32</v>
      </c>
    </row>
    <row r="103" spans="1:7" x14ac:dyDescent="0.25">
      <c r="A103" s="14" t="s">
        <v>33</v>
      </c>
      <c r="F103" s="4" t="s">
        <v>34</v>
      </c>
    </row>
    <row r="104" spans="1:7" x14ac:dyDescent="0.25">
      <c r="A104" s="14"/>
    </row>
    <row r="105" spans="1:7" x14ac:dyDescent="0.25">
      <c r="A105" s="7" t="s">
        <v>15</v>
      </c>
      <c r="B105" s="1">
        <v>25.333333333333329</v>
      </c>
      <c r="C105" s="1">
        <v>14.400230403686455</v>
      </c>
      <c r="D105" s="1">
        <v>32.307851361729782</v>
      </c>
    </row>
    <row r="106" spans="1:7" x14ac:dyDescent="0.25">
      <c r="A106" s="7" t="s">
        <v>30</v>
      </c>
      <c r="B106" s="10">
        <f xml:space="preserve"> -46.875*B105 + 3187.5</f>
        <v>2000.0000000000002</v>
      </c>
      <c r="C106" s="10">
        <f t="shared" ref="C106" si="5" xml:space="preserve"> -46.875*C105 + 3187.5</f>
        <v>2512.4891998271974</v>
      </c>
      <c r="D106" s="10">
        <f t="shared" ref="D106" si="6" xml:space="preserve"> -46.875*D105 + 3187.5</f>
        <v>1673.0694674189165</v>
      </c>
    </row>
    <row r="107" spans="1:7" x14ac:dyDescent="0.25">
      <c r="A107" s="7" t="s">
        <v>17</v>
      </c>
      <c r="B107" s="10">
        <f xml:space="preserve"> 20.833*B105 + 1000</f>
        <v>1527.7693333333332</v>
      </c>
      <c r="C107" s="10">
        <f t="shared" ref="C107:D107" si="7" xml:space="preserve"> 20.833*C105 + 1000</f>
        <v>1300</v>
      </c>
      <c r="D107" s="10">
        <f t="shared" si="7"/>
        <v>1673.0694674189165</v>
      </c>
    </row>
    <row r="108" spans="1:7" x14ac:dyDescent="0.25">
      <c r="D108" s="9">
        <f>D106-D107</f>
        <v>0</v>
      </c>
      <c r="E108" s="13" t="s">
        <v>39</v>
      </c>
    </row>
    <row r="110" spans="1:7" x14ac:dyDescent="0.25">
      <c r="A110" s="14" t="s">
        <v>35</v>
      </c>
    </row>
    <row r="111" spans="1:7" x14ac:dyDescent="0.25">
      <c r="B111" s="13" t="s">
        <v>36</v>
      </c>
    </row>
    <row r="113" spans="1:6" x14ac:dyDescent="0.25">
      <c r="A113" t="s">
        <v>37</v>
      </c>
    </row>
    <row r="114" spans="1:6" x14ac:dyDescent="0.25">
      <c r="B114" s="13" t="s">
        <v>38</v>
      </c>
    </row>
    <row r="116" spans="1:6" x14ac:dyDescent="0.25">
      <c r="A116" s="13" t="s">
        <v>40</v>
      </c>
    </row>
    <row r="119" spans="1:6" x14ac:dyDescent="0.25">
      <c r="A119" s="6" t="s">
        <v>52</v>
      </c>
    </row>
    <row r="121" spans="1:6" x14ac:dyDescent="0.25">
      <c r="A121" s="7" t="s">
        <v>13</v>
      </c>
      <c r="B121" t="s">
        <v>41</v>
      </c>
    </row>
    <row r="123" spans="1:6" x14ac:dyDescent="0.25">
      <c r="A123" s="3" t="s">
        <v>42</v>
      </c>
      <c r="B123">
        <v>3</v>
      </c>
      <c r="C123">
        <v>4</v>
      </c>
      <c r="D123">
        <v>5</v>
      </c>
      <c r="E123">
        <v>6</v>
      </c>
      <c r="F123">
        <v>7</v>
      </c>
    </row>
    <row r="124" spans="1:6" x14ac:dyDescent="0.25">
      <c r="A124" s="3" t="s">
        <v>43</v>
      </c>
      <c r="B124">
        <f>IF(B123&lt;5,EXP(B123^2+5)-2*B123,LN(SQRT(B123)+3))</f>
        <v>1202598.2841647768</v>
      </c>
      <c r="C124">
        <f t="shared" ref="C124:F124" si="8">IF(C123&lt;5,EXP(C123^2+5)-2*C123,LN(SQRT(C123)+3))</f>
        <v>1318815726.4832146</v>
      </c>
      <c r="D124">
        <f t="shared" si="8"/>
        <v>1.6555708306791521</v>
      </c>
      <c r="E124">
        <f t="shared" si="8"/>
        <v>1.6955219791146436</v>
      </c>
      <c r="F124">
        <f t="shared" si="8"/>
        <v>1.7309032819367596</v>
      </c>
    </row>
    <row r="126" spans="1:6" x14ac:dyDescent="0.25">
      <c r="B126" t="s">
        <v>44</v>
      </c>
    </row>
  </sheetData>
  <mergeCells count="2">
    <mergeCell ref="A4:B4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Appalachian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AppState User</dc:creator>
  <cp:lastModifiedBy>AppState User</cp:lastModifiedBy>
  <dcterms:created xsi:type="dcterms:W3CDTF">2015-07-08T14:28:37Z</dcterms:created>
  <dcterms:modified xsi:type="dcterms:W3CDTF">2015-07-08T16:23:35Z</dcterms:modified>
</cp:coreProperties>
</file>