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\Desktop\"/>
    </mc:Choice>
  </mc:AlternateContent>
  <bookViews>
    <workbookView xWindow="0" yWindow="0" windowWidth="2877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7" i="1" l="1"/>
  <c r="E167" i="1"/>
  <c r="D167" i="1"/>
  <c r="C167" i="1"/>
  <c r="B167" i="1"/>
  <c r="F166" i="1"/>
  <c r="E166" i="1"/>
  <c r="D166" i="1"/>
  <c r="D168" i="1" s="1"/>
  <c r="C166" i="1"/>
  <c r="B16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B147" i="1"/>
  <c r="B146" i="1"/>
  <c r="B148" i="1" s="1"/>
  <c r="B141" i="1"/>
  <c r="B140" i="1"/>
  <c r="B142" i="1" s="1"/>
  <c r="D131" i="1"/>
  <c r="C131" i="1"/>
  <c r="B131" i="1"/>
  <c r="C113" i="1"/>
  <c r="D113" i="1"/>
  <c r="E113" i="1"/>
  <c r="F113" i="1"/>
  <c r="G113" i="1"/>
  <c r="H113" i="1"/>
  <c r="I113" i="1"/>
  <c r="J113" i="1"/>
  <c r="K113" i="1"/>
  <c r="L113" i="1"/>
  <c r="B113" i="1"/>
  <c r="B110" i="1"/>
  <c r="B108" i="1"/>
  <c r="C106" i="1"/>
  <c r="D106" i="1"/>
  <c r="B106" i="1"/>
  <c r="G88" i="1"/>
  <c r="G87" i="1"/>
  <c r="G86" i="1"/>
  <c r="C64" i="1"/>
  <c r="D64" i="1"/>
  <c r="E64" i="1"/>
  <c r="F64" i="1"/>
  <c r="G64" i="1"/>
  <c r="H64" i="1"/>
  <c r="I64" i="1"/>
  <c r="J64" i="1"/>
  <c r="K64" i="1"/>
  <c r="L64" i="1"/>
  <c r="M64" i="1"/>
  <c r="B6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B15" i="1"/>
  <c r="B11" i="1"/>
  <c r="B10" i="1"/>
  <c r="F168" i="1" l="1"/>
  <c r="E168" i="1"/>
  <c r="B168" i="1"/>
  <c r="C168" i="1"/>
</calcChain>
</file>

<file path=xl/sharedStrings.xml><?xml version="1.0" encoding="utf-8"?>
<sst xmlns="http://schemas.openxmlformats.org/spreadsheetml/2006/main" count="94" uniqueCount="44">
  <si>
    <t>x =</t>
  </si>
  <si>
    <t xml:space="preserve">f(x) = </t>
  </si>
  <si>
    <t xml:space="preserve"> =IF(C9&lt;-2,C9+6,IF(C9&lt;=1,C9^2,1))</t>
  </si>
  <si>
    <t xml:space="preserve"> =IF(C9&lt;-2,C9+6,IF(AND(-2&lt;=C9,C9&lt;=1),C9^2,IF(C9&gt;1,1,ERROR)))</t>
  </si>
  <si>
    <t>Section 1.3 #5</t>
  </si>
  <si>
    <t>Month</t>
  </si>
  <si>
    <t>Elec. Bill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</si>
  <si>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</si>
  <si>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</si>
  <si>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</si>
  <si>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</si>
  <si>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</si>
  <si>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</si>
  <si>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</si>
  <si>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</si>
  <si>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</si>
  <si>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</si>
  <si>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</si>
  <si>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</si>
  <si>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Pred. Bill</t>
  </si>
  <si>
    <t>Section 1.4 #2</t>
  </si>
  <si>
    <t xml:space="preserve">x = </t>
  </si>
  <si>
    <t xml:space="preserve">y1 = </t>
  </si>
  <si>
    <t xml:space="preserve">y2 = </t>
  </si>
  <si>
    <t xml:space="preserve">y3 = </t>
  </si>
  <si>
    <t>Predict</t>
  </si>
  <si>
    <t xml:space="preserve"> = 0.8968*H85^2 - 10.91*H85 - 16.2</t>
  </si>
  <si>
    <t xml:space="preserve"> = -0.4259*H85^3 + 11.595*H85^2 - 93.048*H85 + 235</t>
  </si>
  <si>
    <t xml:space="preserve"> = 11.766*LN(H85) - 8.193</t>
  </si>
  <si>
    <t>x^3 =</t>
  </si>
  <si>
    <t xml:space="preserve"> =E105^3</t>
  </si>
  <si>
    <t>y = 10-x^2 =</t>
  </si>
  <si>
    <t>Example:</t>
  </si>
  <si>
    <t>Where does these graphs cross?</t>
  </si>
  <si>
    <t>y2 = 1/3 * x^(1/3)</t>
  </si>
  <si>
    <t>y1 = x^3/10 * e^(-x^2/10)</t>
  </si>
  <si>
    <t xml:space="preserve">y1 - y2 = </t>
  </si>
  <si>
    <t xml:space="preserve"> =C139^3/10*EXP(-(C139^2)/10)</t>
  </si>
  <si>
    <t xml:space="preserve"> =(1/3)*C139^(1/3)</t>
  </si>
  <si>
    <t>07/01/2016 ---- "IF" examples, modeling, trendlines, and goalseek.</t>
  </si>
  <si>
    <t>Example: Define a piecewise function:  f(x) = x+6 when x&lt;-2,  x^2 when -2&lt;=x&lt;=1, and 1 when x&gt;1.</t>
  </si>
  <si>
    <t>&lt;--- x = this when y=x^3=5.</t>
  </si>
  <si>
    <t>&lt;--- x found using goalseek</t>
  </si>
  <si>
    <t>&lt;--- tried to goalseek y=15 (impossible) then Excel went nuts!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</si>
</sst>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1" fillId="2" borderId="0" xfId="0" applyFont="1" applyFill="1" applyAlignment="1">
      <alignment horizontal="center" vertical="center" readingOrder="1"/>
    </xf>
    <xf numFmtId="0" fontId="5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f(x) =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Sheet1!$B$14:$R$14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Sheet1!$B$15:$R$15</c:f>
              <c:numCache>
                <c:formatCode>General</c:formatCode>
                <c:ptCount val="17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2.25</c:v>
                </c:pt>
                <c:pt idx="6">
                  <c:v>1</c:v>
                </c:pt>
                <c:pt idx="7">
                  <c:v>0.25</c:v>
                </c:pt>
                <c:pt idx="8">
                  <c:v>0</c:v>
                </c:pt>
                <c:pt idx="9">
                  <c:v>0.25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73544"/>
        <c:axId val="284372760"/>
      </c:scatterChart>
      <c:valAx>
        <c:axId val="284373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72760"/>
        <c:crosses val="autoZero"/>
        <c:crossBetween val="midCat"/>
      </c:valAx>
      <c:valAx>
        <c:axId val="28437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73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Sheet1!$A$43</c:f>
              <c:strCache>
                <c:ptCount val="1"/>
                <c:pt idx="0">
                  <c:v>Elec. Bill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Sheet1!$B$42:$M$42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xVal>
          <c:yVal>
            <c:numRef>
              <c:f>Sheet1!$B$43:$M$43</c:f>
              <c:numCache>
                <c:formatCode>"$"#,##0.00</c:formatCode>
                <c:ptCount val="12"/>
                <c:pt idx="0">
                  <c:v>180.21</c:v>
                </c:pt>
                <c:pt idx="1">
                  <c:v>192.26</c:v>
                </c:pt>
                <c:pt idx="2">
                  <c:v>223.32</c:v>
                </c:pt>
                <c:pt idx="3">
                  <c:v>254.14</c:v>
                </c:pt>
                <c:pt idx="4">
                  <c:v>217.8</c:v>
                </c:pt>
                <c:pt idx="5">
                  <c:v>198.31</c:v>
                </c:pt>
                <c:pt idx="6">
                  <c:v>165.78</c:v>
                </c:pt>
                <c:pt idx="7">
                  <c:v>158.62</c:v>
                </c:pt>
                <c:pt idx="8">
                  <c:v>149.38</c:v>
                </c:pt>
                <c:pt idx="9">
                  <c:v>156.57</c:v>
                </c:pt>
                <c:pt idx="10">
                  <c:v>162.5</c:v>
                </c:pt>
                <c:pt idx="11">
                  <c:v>171.23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75896"/>
        <c:axId val="284377856"/>
      </c:scatterChart>
      <c:valAx>
        <c:axId val="2843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77856"/>
        <c:crosses val="autoZero"/>
        <c:crossBetween val="midCat"/>
      </c:valAx>
      <c:valAx>
        <c:axId val="28437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Sheet1!$A$63</c:f>
              <c:strCache>
                <c:ptCount val="1"/>
                <c:pt idx="0">
                  <c:v>Elec. Bill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6.2821522309711286E-3"/>
                  <c:y val="-0.39509186351706038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Sheet1!$B$61:$M$61</c:f>
              <c:strCache>
                <c:ptCount val="12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</c:strCache>
            </c:strRef>
          </c:xVal>
          <c:yVal>
            <c:numRef>
              <c:f>Sheet1!$B$63:$M$63</c:f>
              <c:numCache>
                <c:formatCode>"$"#,##0.00</c:formatCode>
                <c:ptCount val="12"/>
                <c:pt idx="0">
                  <c:v>254.14</c:v>
                </c:pt>
                <c:pt idx="1">
                  <c:v>217.8</c:v>
                </c:pt>
                <c:pt idx="2">
                  <c:v>198.31</c:v>
                </c:pt>
                <c:pt idx="3">
                  <c:v>165.78</c:v>
                </c:pt>
                <c:pt idx="4">
                  <c:v>158.62</c:v>
                </c:pt>
                <c:pt idx="5">
                  <c:v>149.38</c:v>
                </c:pt>
                <c:pt idx="6">
                  <c:v>156.57</c:v>
                </c:pt>
                <c:pt idx="7">
                  <c:v>162.5</c:v>
                </c:pt>
                <c:pt idx="8">
                  <c:v>171.23</c:v>
                </c:pt>
                <c:pt idx="9">
                  <c:v>180.21</c:v>
                </c:pt>
                <c:pt idx="10">
                  <c:v>192.26</c:v>
                </c:pt>
                <c:pt idx="11">
                  <c:v>223.32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71976"/>
        <c:axId val="284374720"/>
      </c:scatterChart>
      <c:valAx>
        <c:axId val="284371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74720"/>
        <c:crosses val="autoZero"/>
        <c:crossBetween val="midCat"/>
      </c:valAx>
      <c:valAx>
        <c:axId val="28437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71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Sheet1!$A$63</c:f>
              <c:strCache>
                <c:ptCount val="1"/>
                <c:pt idx="0">
                  <c:v>Elec. Bill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0599300087489069E-3"/>
                  <c:y val="-0.376573344998541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Sheet1!$B$61:$M$61</c:f>
              <c:strCache>
                <c:ptCount val="12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</c:strCache>
            </c:strRef>
          </c:xVal>
          <c:yVal>
            <c:numRef>
              <c:f>Sheet1!$B$63:$M$63</c:f>
              <c:numCache>
                <c:formatCode>"$"#,##0.00</c:formatCode>
                <c:ptCount val="12"/>
                <c:pt idx="0">
                  <c:v>254.14</c:v>
                </c:pt>
                <c:pt idx="1">
                  <c:v>217.8</c:v>
                </c:pt>
                <c:pt idx="2">
                  <c:v>198.31</c:v>
                </c:pt>
                <c:pt idx="3">
                  <c:v>165.78</c:v>
                </c:pt>
                <c:pt idx="4">
                  <c:v>158.62</c:v>
                </c:pt>
                <c:pt idx="5">
                  <c:v>149.38</c:v>
                </c:pt>
                <c:pt idx="6">
                  <c:v>156.57</c:v>
                </c:pt>
                <c:pt idx="7">
                  <c:v>162.5</c:v>
                </c:pt>
                <c:pt idx="8">
                  <c:v>171.23</c:v>
                </c:pt>
                <c:pt idx="9">
                  <c:v>180.21</c:v>
                </c:pt>
                <c:pt idx="10">
                  <c:v>192.26</c:v>
                </c:pt>
                <c:pt idx="11">
                  <c:v>223.32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78248"/>
        <c:axId val="284375112"/>
      </c:scatterChart>
      <c:valAx>
        <c:axId val="284378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75112"/>
        <c:crosses val="autoZero"/>
        <c:crossBetween val="midCat"/>
      </c:valAx>
      <c:valAx>
        <c:axId val="28437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78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Sheet1!$A$86</c:f>
              <c:strCache>
                <c:ptCount val="1"/>
                <c:pt idx="0">
                  <c:v>y1 =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10754435852522319"/>
                  <c:y val="0.392958824342445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Sheet1!$B$85:$F$85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xVal>
          <c:yVal>
            <c:numRef>
              <c:f>Sheet1!$B$86:$F$86</c:f>
              <c:numCache>
                <c:formatCode>General</c:formatCode>
                <c:ptCount val="5"/>
                <c:pt idx="0">
                  <c:v>-40</c:v>
                </c:pt>
                <c:pt idx="1">
                  <c:v>-52</c:v>
                </c:pt>
                <c:pt idx="2">
                  <c:v>-39</c:v>
                </c:pt>
                <c:pt idx="3">
                  <c:v>-19</c:v>
                </c:pt>
                <c:pt idx="4">
                  <c:v>22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Sheet1!$A$87</c:f>
              <c:strCache>
                <c:ptCount val="1"/>
                <c:pt idx="0">
                  <c:v>y2 =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3.4971590529554744E-2"/>
                  <c:y val="-0.278404867804167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Sheet1!$B$85:$F$85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xVal>
          <c:yVal>
            <c:numRef>
              <c:f>Sheet1!$B$87:$F$87</c:f>
              <c:numCache>
                <c:formatCode>General</c:formatCode>
                <c:ptCount val="5"/>
                <c:pt idx="0">
                  <c:v>48</c:v>
                </c:pt>
                <c:pt idx="1">
                  <c:v>5</c:v>
                </c:pt>
                <c:pt idx="2">
                  <c:v>22</c:v>
                </c:pt>
                <c:pt idx="3">
                  <c:v>55</c:v>
                </c:pt>
                <c:pt idx="4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868136"/>
        <c:axId val="283865784"/>
      </c:scatterChart>
      <c:scatterChart>
        <c:scatterStyle val="lineMarker"/>
        <c:varyColors val="0"/>
        <c:ser>
          <c:idx val="2"/>
          <c:order val="2"/>
          <c:tx>
            <c:strRef>
              <c:f>Sheet1!$A$88</c:f>
              <c:strCache>
                <c:ptCount val="1"/>
                <c:pt idx="0">
                  <c:v>y3 =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1.6435926630693015E-2"/>
                  <c:y val="9.838189707859176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Sheet1!$B$85:$F$85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xVal>
          <c:yVal>
            <c:numRef>
              <c:f>Sheet1!$B$88:$F$88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18</c:v>
                </c:pt>
                <c:pt idx="3">
                  <c:v>22</c:v>
                </c:pt>
                <c:pt idx="4">
                  <c:v>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864608"/>
        <c:axId val="283861864"/>
      </c:scatterChart>
      <c:valAx>
        <c:axId val="28386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65784"/>
        <c:crosses val="autoZero"/>
        <c:crossBetween val="midCat"/>
      </c:valAx>
      <c:valAx>
        <c:axId val="28386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68136"/>
        <c:crosses val="autoZero"/>
        <c:crossBetween val="midCat"/>
      </c:valAx>
      <c:valAx>
        <c:axId val="2838618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64608"/>
        <c:crosses val="max"/>
        <c:crossBetween val="midCat"/>
      </c:valAx>
      <c:valAx>
        <c:axId val="283864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3861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Sheet1!$A$113</c:f>
              <c:strCache>
                <c:ptCount val="1"/>
                <c:pt idx="0">
                  <c:v>y = 10-x^2 =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Sheet1!$B$112:$L$112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Sheet1!$B$113:$L$113</c:f>
              <c:numCache>
                <c:formatCode>General</c:formatCode>
                <c:ptCount val="11"/>
                <c:pt idx="0">
                  <c:v>-15</c:v>
                </c:pt>
                <c:pt idx="1">
                  <c:v>-6</c:v>
                </c:pt>
                <c:pt idx="2">
                  <c:v>1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6</c:v>
                </c:pt>
                <c:pt idx="8">
                  <c:v>1</c:v>
                </c:pt>
                <c:pt idx="9">
                  <c:v>-6</c:v>
                </c:pt>
                <c:pt idx="10">
                  <c:v>-15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862648"/>
        <c:axId val="283866568"/>
      </c:scatterChart>
      <c:valAx>
        <c:axId val="283862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66568"/>
        <c:crosses val="autoZero"/>
        <c:crossBetween val="midCat"/>
      </c:valAx>
      <c:valAx>
        <c:axId val="28386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62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Sheet1!$A$146</c:f>
              <c:strCache>
                <c:ptCount val="1"/>
                <c:pt idx="0">
                  <c:v>y1 =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Sheet1!$B$145:$V$145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Sheet1!$B$146:$V$146</c:f>
              <c:numCache>
                <c:formatCode>General</c:formatCode>
                <c:ptCount val="21"/>
                <c:pt idx="0">
                  <c:v>-4.5399929762484853E-3</c:v>
                </c:pt>
                <c:pt idx="1">
                  <c:v>-2.212800316594939E-2</c:v>
                </c:pt>
                <c:pt idx="2">
                  <c:v>-8.5071732386505422E-2</c:v>
                </c:pt>
                <c:pt idx="3">
                  <c:v>-0.25541779933270475</c:v>
                </c:pt>
                <c:pt idx="4">
                  <c:v>-0.59019240486151936</c:v>
                </c:pt>
                <c:pt idx="5">
                  <c:v>-1.026062482798735</c:v>
                </c:pt>
                <c:pt idx="6">
                  <c:v>-1.2921377151657945</c:v>
                </c:pt>
                <c:pt idx="7">
                  <c:v>-1.0977380812996176</c:v>
                </c:pt>
                <c:pt idx="8">
                  <c:v>-0.53625603682851153</c:v>
                </c:pt>
                <c:pt idx="9">
                  <c:v>-9.048374180359596E-2</c:v>
                </c:pt>
                <c:pt idx="10">
                  <c:v>0</c:v>
                </c:pt>
                <c:pt idx="11">
                  <c:v>9.048374180359596E-2</c:v>
                </c:pt>
                <c:pt idx="12">
                  <c:v>0.53625603682851153</c:v>
                </c:pt>
                <c:pt idx="13">
                  <c:v>1.0977380812996176</c:v>
                </c:pt>
                <c:pt idx="14">
                  <c:v>1.2921377151657945</c:v>
                </c:pt>
                <c:pt idx="15">
                  <c:v>1.026062482798735</c:v>
                </c:pt>
                <c:pt idx="16">
                  <c:v>0.59019240486151936</c:v>
                </c:pt>
                <c:pt idx="17">
                  <c:v>0.25541779933270475</c:v>
                </c:pt>
                <c:pt idx="18">
                  <c:v>8.5071732386505422E-2</c:v>
                </c:pt>
                <c:pt idx="19">
                  <c:v>2.212800316594939E-2</c:v>
                </c:pt>
                <c:pt idx="20">
                  <c:v>4.5399929762484853E-3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Sheet1!$A$147</c:f>
              <c:strCache>
                <c:ptCount val="1"/>
                <c:pt idx="0">
                  <c:v>y2 =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Sheet1!$B$145:$V$145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Sheet1!$B$147:$V$147</c:f>
              <c:numCache>
                <c:formatCode>General</c:formatCode>
                <c:ptCount val="21"/>
                <c:pt idx="0">
                  <c:v>-0.71814489667729453</c:v>
                </c:pt>
                <c:pt idx="1">
                  <c:v>-0.69336127435063466</c:v>
                </c:pt>
                <c:pt idx="2">
                  <c:v>-0.66666666666666652</c:v>
                </c:pt>
                <c:pt idx="3">
                  <c:v>-0.63764372759079624</c:v>
                </c:pt>
                <c:pt idx="4">
                  <c:v>-0.60570686427737985</c:v>
                </c:pt>
                <c:pt idx="5">
                  <c:v>-0.56999198222556557</c:v>
                </c:pt>
                <c:pt idx="6">
                  <c:v>-0.52913368398939975</c:v>
                </c:pt>
                <c:pt idx="7">
                  <c:v>-0.48074985676913606</c:v>
                </c:pt>
                <c:pt idx="8">
                  <c:v>-0.41997368329829105</c:v>
                </c:pt>
                <c:pt idx="9">
                  <c:v>-0.33333333333333331</c:v>
                </c:pt>
                <c:pt idx="10">
                  <c:v>0</c:v>
                </c:pt>
                <c:pt idx="11">
                  <c:v>0.33333333333333331</c:v>
                </c:pt>
                <c:pt idx="12">
                  <c:v>0.41997368329829105</c:v>
                </c:pt>
                <c:pt idx="13">
                  <c:v>0.48074985676913606</c:v>
                </c:pt>
                <c:pt idx="14">
                  <c:v>0.52913368398939975</c:v>
                </c:pt>
                <c:pt idx="15">
                  <c:v>0.56999198222556557</c:v>
                </c:pt>
                <c:pt idx="16">
                  <c:v>0.60570686427737985</c:v>
                </c:pt>
                <c:pt idx="17">
                  <c:v>0.63764372759079624</c:v>
                </c:pt>
                <c:pt idx="18">
                  <c:v>0.66666666666666652</c:v>
                </c:pt>
                <c:pt idx="19">
                  <c:v>0.69336127435063466</c:v>
                </c:pt>
                <c:pt idx="20">
                  <c:v>0.71814489667729453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866960"/>
        <c:axId val="283863432"/>
      </c:scatterChart>
      <c:valAx>
        <c:axId val="28386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63432"/>
        <c:crosses val="autoZero"/>
        <c:crossBetween val="midCat"/>
      </c:valAx>
      <c:valAx>
        <c:axId val="28386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66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15</xdr:row>
      <xdr:rowOff>128587</xdr:rowOff>
    </xdr:from>
    <xdr:to>
      <xdr:col>8</xdr:col>
      <xdr:colOff>247650</xdr:colOff>
      <xdr:row>30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43</xdr:row>
      <xdr:rowOff>128587</xdr:rowOff>
    </xdr:from>
    <xdr:to>
      <xdr:col>6</xdr:col>
      <xdr:colOff>180975</xdr:colOff>
      <xdr:row>58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65</xdr:row>
      <xdr:rowOff>14287</xdr:rowOff>
    </xdr:from>
    <xdr:to>
      <xdr:col>6</xdr:col>
      <xdr:colOff>9525</xdr:colOff>
      <xdr:row>79</xdr:row>
      <xdr:rowOff>90487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219075</xdr:colOff>
      <xdr:row>64</xdr:row>
      <xdr:rowOff>185737</xdr:rowOff>
    </xdr:from>
    <xdr:to>
      <xdr:col>13</xdr:col>
      <xdr:colOff>361950</xdr:colOff>
      <xdr:row>79</xdr:row>
      <xdr:rowOff>71437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266700</xdr:colOff>
      <xdr:row>88</xdr:row>
      <xdr:rowOff>66674</xdr:rowOff>
    </xdr:from>
    <xdr:to>
      <xdr:col>5</xdr:col>
      <xdr:colOff>161925</xdr:colOff>
      <xdr:row>101</xdr:row>
      <xdr:rowOff>42861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583406</xdr:colOff>
      <xdr:row>113</xdr:row>
      <xdr:rowOff>170259</xdr:rowOff>
    </xdr:from>
    <xdr:to>
      <xdr:col>6</xdr:col>
      <xdr:colOff>309562</xdr:colOff>
      <xdr:row>128</xdr:row>
      <xdr:rowOff>55959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166688</xdr:colOff>
      <xdr:row>148</xdr:row>
      <xdr:rowOff>146447</xdr:rowOff>
    </xdr:from>
    <xdr:to>
      <xdr:col>5</xdr:col>
      <xdr:colOff>666750</xdr:colOff>
      <xdr:row>163</xdr:row>
      <xdr:rowOff>32147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tabSelected="1" topLeftCell="A64" zoomScale="80" zoomScaleNormal="80" workbookViewId="0">
      <selection activeCell="E132" sqref="E132"/>
    </sheetView>
  </sheetViews>
  <sheetFormatPr defaultRowHeight="15" x14ac:dyDescent="0.25"/>
  <cols>
    <col min="1" max="1" width="14.5703125" customWidth="1"/>
    <col min="2" max="7" width="11.5703125" customWidth="1"/>
  </cols>
  <sheetData>
    <row r="1" spans="1:18" ht="26.25" x14ac:dyDescent="0.4">
      <c r="A1" s="9" t="s">
        <v>39</v>
      </c>
    </row>
    <row r="7" spans="1:18" x14ac:dyDescent="0.25">
      <c r="A7" t="s">
        <v>40</v>
      </c>
    </row>
    <row r="9" spans="1:18" x14ac:dyDescent="0.25">
      <c r="A9" t="s">
        <v>0</v>
      </c>
    </row>
    <row r="10" spans="1:18" x14ac:dyDescent="0.25">
      <c r="A10" t="s">
        <v>1</v>
      </c>
      <c r="B10">
        <f>IF(B9&lt;-2,B9+6,IF(B9&lt;=1,B9^2,1))</f>
        <v>0</v>
      </c>
      <c r="C10" t="s">
        <v>2</v>
      </c>
    </row>
    <row r="11" spans="1:18" x14ac:dyDescent="0.25">
      <c r="A11" t="s">
        <v>1</v>
      </c>
      <c r="B11">
        <f>IF(B9&lt;-2,B9+6,IF(AND(-2&lt;=B9,B9&lt;=1),B9^2,IF(B9&gt;1,1,ERROR)))</f>
        <v>0</v>
      </c>
      <c r="C11" t="s">
        <v>3</v>
      </c>
    </row>
    <row r="14" spans="1:18" x14ac:dyDescent="0.25">
      <c r="A14" t="s">
        <v>0</v>
      </c>
      <c r="B14">
        <v>-4</v>
      </c>
      <c r="C14">
        <v>-3.5</v>
      </c>
      <c r="D14">
        <v>-3</v>
      </c>
      <c r="E14">
        <v>-2.5</v>
      </c>
      <c r="F14">
        <v>-2</v>
      </c>
      <c r="G14">
        <v>-1.5</v>
      </c>
      <c r="H14">
        <v>-1</v>
      </c>
      <c r="I14">
        <v>-0.5</v>
      </c>
      <c r="J14">
        <v>0</v>
      </c>
      <c r="K14">
        <v>0.5</v>
      </c>
      <c r="L14">
        <v>1</v>
      </c>
      <c r="M14">
        <v>1.5</v>
      </c>
      <c r="N14">
        <v>2</v>
      </c>
      <c r="O14">
        <v>2.5</v>
      </c>
      <c r="P14">
        <v>3</v>
      </c>
      <c r="Q14">
        <v>3.5</v>
      </c>
      <c r="R14">
        <v>4</v>
      </c>
    </row>
    <row r="15" spans="1:18" x14ac:dyDescent="0.25">
      <c r="A15" t="s">
        <v>1</v>
      </c>
      <c r="B15">
        <f>IF(B14&lt;-2,B14+6,IF(B14&lt;=1,B14^2,1))</f>
        <v>2</v>
      </c>
      <c r="C15">
        <f t="shared" ref="C15:R15" si="0">IF(C14&lt;-2,C14+6,IF(C14&lt;=1,C14^2,1))</f>
        <v>2.5</v>
      </c>
      <c r="D15">
        <f t="shared" si="0"/>
        <v>3</v>
      </c>
      <c r="E15">
        <f t="shared" si="0"/>
        <v>3.5</v>
      </c>
      <c r="F15">
        <f t="shared" si="0"/>
        <v>4</v>
      </c>
      <c r="G15">
        <f t="shared" si="0"/>
        <v>2.25</v>
      </c>
      <c r="H15">
        <f t="shared" si="0"/>
        <v>1</v>
      </c>
      <c r="I15">
        <f t="shared" si="0"/>
        <v>0.25</v>
      </c>
      <c r="J15">
        <f t="shared" si="0"/>
        <v>0</v>
      </c>
      <c r="K15">
        <f t="shared" si="0"/>
        <v>0.25</v>
      </c>
      <c r="L15">
        <f t="shared" si="0"/>
        <v>1</v>
      </c>
      <c r="M15">
        <f t="shared" si="0"/>
        <v>1</v>
      </c>
      <c r="N15">
        <f t="shared" si="0"/>
        <v>1</v>
      </c>
      <c r="O15">
        <f t="shared" si="0"/>
        <v>1</v>
      </c>
      <c r="P15">
        <f t="shared" si="0"/>
        <v>1</v>
      </c>
      <c r="Q15">
        <f t="shared" si="0"/>
        <v>1</v>
      </c>
      <c r="R15">
        <f t="shared" si="0"/>
        <v>1</v>
      </c>
    </row>
    <row r="34" spans="1:13" x14ac:dyDescent="0.25">
      <c r="A34" t="s">
        <v>4</v>
      </c>
    </row>
    <row r="36" spans="1:13" x14ac:dyDescent="0.25">
      <c r="A36" s="3" t="s">
        <v>5</v>
      </c>
      <c r="B36" s="1" t="s">
        <v>7</v>
      </c>
      <c r="C36" s="1" t="s">
        <v>8</v>
      </c>
      <c r="D36" s="1" t="s">
        <v>9</v>
      </c>
      <c r="E36" s="1" t="s">
        <v>10</v>
      </c>
      <c r="F36" s="1" t="s">
        <v>11</v>
      </c>
      <c r="G36" s="1" t="s">
        <v>12</v>
      </c>
    </row>
    <row r="37" spans="1:13" x14ac:dyDescent="0.25">
      <c r="A37" s="3" t="s">
        <v>6</v>
      </c>
      <c r="B37" s="2">
        <v>180.21</v>
      </c>
      <c r="C37" s="2">
        <v>192.26</v>
      </c>
      <c r="D37" s="2">
        <v>223.32</v>
      </c>
      <c r="E37" s="2">
        <v>254.14</v>
      </c>
      <c r="F37" s="2">
        <v>217.8</v>
      </c>
      <c r="G37" s="2">
        <v>198.31</v>
      </c>
    </row>
    <row r="38" spans="1:13" x14ac:dyDescent="0.25">
      <c r="A38" s="3" t="s">
        <v>5</v>
      </c>
      <c r="B38" s="1" t="s">
        <v>13</v>
      </c>
      <c r="C38" s="1" t="s">
        <v>14</v>
      </c>
      <c r="D38" s="1" t="s">
        <v>15</v>
      </c>
      <c r="E38" s="1" t="s">
        <v>16</v>
      </c>
      <c r="F38" s="1" t="s">
        <v>17</v>
      </c>
      <c r="G38" s="1" t="s">
        <v>18</v>
      </c>
    </row>
    <row r="39" spans="1:13" x14ac:dyDescent="0.25">
      <c r="A39" s="3" t="s">
        <v>6</v>
      </c>
      <c r="B39" s="2">
        <v>165.78</v>
      </c>
      <c r="C39" s="2">
        <v>158.62</v>
      </c>
      <c r="D39" s="2">
        <v>149.38</v>
      </c>
      <c r="E39" s="2">
        <v>156.57</v>
      </c>
      <c r="F39" s="2">
        <v>162.5</v>
      </c>
      <c r="G39" s="2">
        <v>171.23</v>
      </c>
    </row>
    <row r="42" spans="1:13" x14ac:dyDescent="0.25">
      <c r="A42" s="3" t="s">
        <v>5</v>
      </c>
      <c r="B42" s="1" t="s">
        <v>7</v>
      </c>
      <c r="C42" s="1" t="s">
        <v>8</v>
      </c>
      <c r="D42" s="1" t="s">
        <v>9</v>
      </c>
      <c r="E42" s="1" t="s">
        <v>10</v>
      </c>
      <c r="F42" s="1" t="s">
        <v>11</v>
      </c>
      <c r="G42" s="1" t="s">
        <v>12</v>
      </c>
      <c r="H42" s="1" t="s">
        <v>13</v>
      </c>
      <c r="I42" s="1" t="s">
        <v>14</v>
      </c>
      <c r="J42" s="1" t="s">
        <v>15</v>
      </c>
      <c r="K42" s="1" t="s">
        <v>16</v>
      </c>
      <c r="L42" s="1" t="s">
        <v>17</v>
      </c>
      <c r="M42" s="1" t="s">
        <v>18</v>
      </c>
    </row>
    <row r="43" spans="1:13" x14ac:dyDescent="0.25">
      <c r="A43" s="3" t="s">
        <v>6</v>
      </c>
      <c r="B43" s="2">
        <v>180.21</v>
      </c>
      <c r="C43" s="2">
        <v>192.26</v>
      </c>
      <c r="D43" s="2">
        <v>223.32</v>
      </c>
      <c r="E43" s="2">
        <v>254.14</v>
      </c>
      <c r="F43" s="2">
        <v>217.8</v>
      </c>
      <c r="G43" s="2">
        <v>198.31</v>
      </c>
      <c r="H43" s="2">
        <v>165.78</v>
      </c>
      <c r="I43" s="2">
        <v>158.62</v>
      </c>
      <c r="J43" s="2">
        <v>149.38</v>
      </c>
      <c r="K43" s="2">
        <v>156.57</v>
      </c>
      <c r="L43" s="2">
        <v>162.5</v>
      </c>
      <c r="M43" s="2">
        <v>171.23</v>
      </c>
    </row>
    <row r="44" spans="1:13" x14ac:dyDescent="0.25">
      <c r="A44" s="3"/>
    </row>
    <row r="45" spans="1:13" x14ac:dyDescent="0.25">
      <c r="A45" s="3"/>
    </row>
    <row r="61" spans="1:13" x14ac:dyDescent="0.25">
      <c r="A61" s="3" t="s">
        <v>5</v>
      </c>
      <c r="B61" s="1" t="s">
        <v>10</v>
      </c>
      <c r="C61" s="1" t="s">
        <v>11</v>
      </c>
      <c r="D61" s="1" t="s">
        <v>12</v>
      </c>
      <c r="E61" s="1" t="s">
        <v>13</v>
      </c>
      <c r="F61" s="1" t="s">
        <v>14</v>
      </c>
      <c r="G61" s="1" t="s">
        <v>15</v>
      </c>
      <c r="H61" s="1" t="s">
        <v>16</v>
      </c>
      <c r="I61" s="1" t="s">
        <v>17</v>
      </c>
      <c r="J61" s="1" t="s">
        <v>18</v>
      </c>
      <c r="K61" s="1" t="s">
        <v>7</v>
      </c>
      <c r="L61" s="1" t="s">
        <v>8</v>
      </c>
      <c r="M61" s="1" t="s">
        <v>9</v>
      </c>
    </row>
    <row r="62" spans="1:13" x14ac:dyDescent="0.25">
      <c r="A62" s="3"/>
      <c r="B62" s="1">
        <v>1</v>
      </c>
      <c r="C62" s="1">
        <v>2</v>
      </c>
      <c r="D62" s="1">
        <v>3</v>
      </c>
      <c r="E62" s="1">
        <v>4</v>
      </c>
      <c r="F62" s="1">
        <v>5</v>
      </c>
      <c r="G62" s="1">
        <v>6</v>
      </c>
      <c r="H62" s="1">
        <v>7</v>
      </c>
      <c r="I62" s="1">
        <v>8</v>
      </c>
      <c r="J62" s="1">
        <v>9</v>
      </c>
      <c r="K62" s="1">
        <v>10</v>
      </c>
      <c r="L62" s="1">
        <v>11</v>
      </c>
      <c r="M62" s="1">
        <v>12</v>
      </c>
    </row>
    <row r="63" spans="1:13" x14ac:dyDescent="0.25">
      <c r="A63" s="3" t="s">
        <v>6</v>
      </c>
      <c r="B63" s="2">
        <v>254.14</v>
      </c>
      <c r="C63" s="2">
        <v>217.8</v>
      </c>
      <c r="D63" s="2">
        <v>198.31</v>
      </c>
      <c r="E63" s="2">
        <v>165.78</v>
      </c>
      <c r="F63" s="2">
        <v>158.62</v>
      </c>
      <c r="G63" s="2">
        <v>149.38</v>
      </c>
      <c r="H63" s="2">
        <v>156.57</v>
      </c>
      <c r="I63" s="2">
        <v>162.5</v>
      </c>
      <c r="J63" s="2">
        <v>171.23</v>
      </c>
      <c r="K63" s="2">
        <v>180.21</v>
      </c>
      <c r="L63" s="2">
        <v>192.26</v>
      </c>
      <c r="M63" s="2">
        <v>223.32</v>
      </c>
    </row>
    <row r="64" spans="1:13" x14ac:dyDescent="0.25">
      <c r="A64" s="3" t="s">
        <v>19</v>
      </c>
      <c r="B64" s="2">
        <f>2.7823*B62^2 - 38.441*B62 + 285</f>
        <v>249.34129999999999</v>
      </c>
      <c r="C64" s="2">
        <f t="shared" ref="C64:M64" si="1">2.7823*C62^2 - 38.441*C62 + 285</f>
        <v>219.24719999999999</v>
      </c>
      <c r="D64" s="2">
        <f t="shared" si="1"/>
        <v>194.71769999999998</v>
      </c>
      <c r="E64" s="2">
        <f t="shared" si="1"/>
        <v>175.75279999999998</v>
      </c>
      <c r="F64" s="2">
        <f t="shared" si="1"/>
        <v>162.35249999999999</v>
      </c>
      <c r="G64" s="2">
        <f t="shared" si="1"/>
        <v>154.51679999999999</v>
      </c>
      <c r="H64" s="2">
        <f t="shared" si="1"/>
        <v>152.24570000000003</v>
      </c>
      <c r="I64" s="2">
        <f t="shared" si="1"/>
        <v>155.53919999999999</v>
      </c>
      <c r="J64" s="2">
        <f t="shared" si="1"/>
        <v>164.39729999999997</v>
      </c>
      <c r="K64" s="2">
        <f t="shared" si="1"/>
        <v>178.82</v>
      </c>
      <c r="L64" s="2">
        <f t="shared" si="1"/>
        <v>198.80730000000005</v>
      </c>
      <c r="M64" s="2">
        <f t="shared" si="1"/>
        <v>224.35919999999999</v>
      </c>
    </row>
    <row r="83" spans="1:8" x14ac:dyDescent="0.25">
      <c r="A83" t="s">
        <v>20</v>
      </c>
    </row>
    <row r="84" spans="1:8" x14ac:dyDescent="0.25">
      <c r="G84" s="8" t="s">
        <v>25</v>
      </c>
    </row>
    <row r="85" spans="1:8" x14ac:dyDescent="0.25">
      <c r="A85" s="3" t="s">
        <v>21</v>
      </c>
      <c r="B85">
        <v>3</v>
      </c>
      <c r="C85">
        <v>6</v>
      </c>
      <c r="D85">
        <v>9</v>
      </c>
      <c r="E85">
        <v>12</v>
      </c>
      <c r="F85">
        <v>15</v>
      </c>
      <c r="G85" s="8">
        <v>18</v>
      </c>
    </row>
    <row r="86" spans="1:8" x14ac:dyDescent="0.25">
      <c r="A86" s="3" t="s">
        <v>22</v>
      </c>
      <c r="B86">
        <v>-40</v>
      </c>
      <c r="C86">
        <v>-52</v>
      </c>
      <c r="D86">
        <v>-39</v>
      </c>
      <c r="E86">
        <v>-19</v>
      </c>
      <c r="F86">
        <v>22</v>
      </c>
      <c r="G86" s="6">
        <f xml:space="preserve"> 0.8968*G85^2 - 10.91*G85 - 16.2</f>
        <v>77.983199999999997</v>
      </c>
      <c r="H86" s="5" t="s">
        <v>26</v>
      </c>
    </row>
    <row r="87" spans="1:8" x14ac:dyDescent="0.25">
      <c r="A87" s="3" t="s">
        <v>23</v>
      </c>
      <c r="B87">
        <v>48</v>
      </c>
      <c r="C87">
        <v>5</v>
      </c>
      <c r="D87">
        <v>22</v>
      </c>
      <c r="E87">
        <v>55</v>
      </c>
      <c r="F87">
        <v>10</v>
      </c>
      <c r="G87" s="7">
        <f xml:space="preserve"> -0.4259*G85^3 + 11.595*G85^2 - 93.048*G85 + 235</f>
        <v>-166.93280000000004</v>
      </c>
      <c r="H87" s="4" t="s">
        <v>27</v>
      </c>
    </row>
    <row r="88" spans="1:8" x14ac:dyDescent="0.25">
      <c r="A88" s="3" t="s">
        <v>24</v>
      </c>
      <c r="B88">
        <v>5</v>
      </c>
      <c r="C88">
        <v>12</v>
      </c>
      <c r="D88">
        <v>18</v>
      </c>
      <c r="E88">
        <v>22</v>
      </c>
      <c r="F88">
        <v>23</v>
      </c>
      <c r="G88" s="7">
        <f xml:space="preserve"> 11.766*LN(G85) - 8.193</f>
        <v>25.815114103406273</v>
      </c>
      <c r="H88" s="4" t="s">
        <v>28</v>
      </c>
    </row>
    <row r="105" spans="1:12" x14ac:dyDescent="0.25">
      <c r="A105" t="s">
        <v>21</v>
      </c>
      <c r="B105">
        <v>-2</v>
      </c>
      <c r="C105">
        <v>2</v>
      </c>
      <c r="D105">
        <v>3</v>
      </c>
    </row>
    <row r="106" spans="1:12" x14ac:dyDescent="0.25">
      <c r="A106" t="s">
        <v>29</v>
      </c>
      <c r="B106">
        <f>B105^3</f>
        <v>-8</v>
      </c>
      <c r="C106">
        <f t="shared" ref="C106:D106" si="2">C105^3</f>
        <v>8</v>
      </c>
      <c r="D106">
        <f t="shared" si="2"/>
        <v>27</v>
      </c>
      <c r="E106" t="s">
        <v>30</v>
      </c>
    </row>
    <row r="108" spans="1:12" x14ac:dyDescent="0.25">
      <c r="B108">
        <f>5^(1/3)</f>
        <v>1.7099759466766968</v>
      </c>
      <c r="C108" t="s">
        <v>41</v>
      </c>
    </row>
    <row r="109" spans="1:12" x14ac:dyDescent="0.25">
      <c r="A109" t="s">
        <v>21</v>
      </c>
      <c r="B109">
        <v>1.7099408551166904</v>
      </c>
      <c r="C109" t="s">
        <v>42</v>
      </c>
    </row>
    <row r="110" spans="1:12" x14ac:dyDescent="0.25">
      <c r="A110" t="s">
        <v>29</v>
      </c>
      <c r="B110">
        <f>B109^3</f>
        <v>4.999692181285277</v>
      </c>
    </row>
    <row r="112" spans="1:12" x14ac:dyDescent="0.25">
      <c r="A112" s="3" t="s">
        <v>0</v>
      </c>
      <c r="B112">
        <v>-5</v>
      </c>
      <c r="C112">
        <v>-4</v>
      </c>
      <c r="D112">
        <v>-3</v>
      </c>
      <c r="E112">
        <v>-2</v>
      </c>
      <c r="F112">
        <v>-1</v>
      </c>
      <c r="G112">
        <v>0</v>
      </c>
      <c r="H112">
        <v>1</v>
      </c>
      <c r="I112">
        <v>2</v>
      </c>
      <c r="J112">
        <v>3</v>
      </c>
      <c r="K112">
        <v>4</v>
      </c>
      <c r="L112">
        <v>5</v>
      </c>
    </row>
    <row r="113" spans="1:12" x14ac:dyDescent="0.25">
      <c r="A113" s="3" t="s">
        <v>31</v>
      </c>
      <c r="B113">
        <f>10-B112^2</f>
        <v>-15</v>
      </c>
      <c r="C113">
        <f t="shared" ref="C113:L113" si="3">10-C112^2</f>
        <v>-6</v>
      </c>
      <c r="D113">
        <f t="shared" si="3"/>
        <v>1</v>
      </c>
      <c r="E113">
        <f t="shared" si="3"/>
        <v>6</v>
      </c>
      <c r="F113">
        <f t="shared" si="3"/>
        <v>9</v>
      </c>
      <c r="G113">
        <f t="shared" si="3"/>
        <v>10</v>
      </c>
      <c r="H113">
        <f t="shared" si="3"/>
        <v>9</v>
      </c>
      <c r="I113">
        <f t="shared" si="3"/>
        <v>6</v>
      </c>
      <c r="J113">
        <f t="shared" si="3"/>
        <v>1</v>
      </c>
      <c r="K113">
        <f t="shared" si="3"/>
        <v>-6</v>
      </c>
      <c r="L113">
        <f t="shared" si="3"/>
        <v>-15</v>
      </c>
    </row>
    <row r="130" spans="1:5" x14ac:dyDescent="0.25">
      <c r="A130" s="3" t="s">
        <v>0</v>
      </c>
      <c r="B130">
        <v>-3.16220166002425</v>
      </c>
      <c r="C130">
        <v>3.1621222943611236</v>
      </c>
      <c r="D130">
        <v>-335544.32000000001</v>
      </c>
    </row>
    <row r="131" spans="1:5" x14ac:dyDescent="0.25">
      <c r="A131" s="3" t="s">
        <v>31</v>
      </c>
      <c r="B131">
        <f>10-B130^2</f>
        <v>4.8066133987845205E-4</v>
      </c>
      <c r="C131">
        <f t="shared" ref="C131:D131" si="4">10-C130^2</f>
        <v>9.8259550434320886E-4</v>
      </c>
      <c r="D131">
        <f t="shared" si="4"/>
        <v>-112589990674.26241</v>
      </c>
      <c r="E131" t="s">
        <v>43</v>
      </c>
    </row>
    <row r="135" spans="1:5" x14ac:dyDescent="0.25">
      <c r="A135" t="s">
        <v>32</v>
      </c>
      <c r="B135" t="s">
        <v>33</v>
      </c>
    </row>
    <row r="136" spans="1:5" x14ac:dyDescent="0.25">
      <c r="B136" t="s">
        <v>35</v>
      </c>
    </row>
    <row r="137" spans="1:5" x14ac:dyDescent="0.25">
      <c r="B137" t="s">
        <v>34</v>
      </c>
    </row>
    <row r="139" spans="1:5" x14ac:dyDescent="0.25">
      <c r="A139" s="3" t="s">
        <v>21</v>
      </c>
    </row>
    <row r="140" spans="1:5" x14ac:dyDescent="0.25">
      <c r="A140" s="3" t="s">
        <v>22</v>
      </c>
      <c r="B140">
        <f>B139^3/10*EXP(-(B139^2)/10)</f>
        <v>0</v>
      </c>
      <c r="C140" t="s">
        <v>37</v>
      </c>
    </row>
    <row r="141" spans="1:5" x14ac:dyDescent="0.25">
      <c r="A141" s="3" t="s">
        <v>23</v>
      </c>
      <c r="B141">
        <f>(1/3)*B139^(1/3)</f>
        <v>0</v>
      </c>
      <c r="C141" t="s">
        <v>38</v>
      </c>
    </row>
    <row r="142" spans="1:5" x14ac:dyDescent="0.25">
      <c r="A142" s="3" t="s">
        <v>36</v>
      </c>
      <c r="B142">
        <f>B140-B141</f>
        <v>0</v>
      </c>
    </row>
    <row r="145" spans="1:22" x14ac:dyDescent="0.25">
      <c r="A145" s="3" t="s">
        <v>21</v>
      </c>
      <c r="B145">
        <v>-10</v>
      </c>
      <c r="C145">
        <v>-9</v>
      </c>
      <c r="D145">
        <v>-8</v>
      </c>
      <c r="E145">
        <v>-7</v>
      </c>
      <c r="F145">
        <v>-6</v>
      </c>
      <c r="G145">
        <v>-5</v>
      </c>
      <c r="H145">
        <v>-4</v>
      </c>
      <c r="I145">
        <v>-3</v>
      </c>
      <c r="J145">
        <v>-2</v>
      </c>
      <c r="K145">
        <v>-1</v>
      </c>
      <c r="L145">
        <v>0</v>
      </c>
      <c r="M145">
        <v>1</v>
      </c>
      <c r="N145">
        <v>2</v>
      </c>
      <c r="O145">
        <v>3</v>
      </c>
      <c r="P145">
        <v>4</v>
      </c>
      <c r="Q145">
        <v>5</v>
      </c>
      <c r="R145">
        <v>6</v>
      </c>
      <c r="S145">
        <v>7</v>
      </c>
      <c r="T145">
        <v>8</v>
      </c>
      <c r="U145">
        <v>9</v>
      </c>
      <c r="V145">
        <v>10</v>
      </c>
    </row>
    <row r="146" spans="1:22" x14ac:dyDescent="0.25">
      <c r="A146" s="3" t="s">
        <v>22</v>
      </c>
      <c r="B146">
        <f>B145^3/10*EXP(-(B145^2)/10)</f>
        <v>-4.5399929762484853E-3</v>
      </c>
      <c r="C146">
        <f t="shared" ref="C146:V146" si="5">C145^3/10*EXP(-(C145^2)/10)</f>
        <v>-2.212800316594939E-2</v>
      </c>
      <c r="D146">
        <f t="shared" si="5"/>
        <v>-8.5071732386505422E-2</v>
      </c>
      <c r="E146">
        <f t="shared" si="5"/>
        <v>-0.25541779933270475</v>
      </c>
      <c r="F146">
        <f t="shared" si="5"/>
        <v>-0.59019240486151936</v>
      </c>
      <c r="G146">
        <f t="shared" si="5"/>
        <v>-1.026062482798735</v>
      </c>
      <c r="H146">
        <f t="shared" si="5"/>
        <v>-1.2921377151657945</v>
      </c>
      <c r="I146">
        <f t="shared" si="5"/>
        <v>-1.0977380812996176</v>
      </c>
      <c r="J146">
        <f t="shared" si="5"/>
        <v>-0.53625603682851153</v>
      </c>
      <c r="K146">
        <f t="shared" si="5"/>
        <v>-9.048374180359596E-2</v>
      </c>
      <c r="L146">
        <f t="shared" si="5"/>
        <v>0</v>
      </c>
      <c r="M146">
        <f t="shared" si="5"/>
        <v>9.048374180359596E-2</v>
      </c>
      <c r="N146">
        <f t="shared" si="5"/>
        <v>0.53625603682851153</v>
      </c>
      <c r="O146">
        <f t="shared" si="5"/>
        <v>1.0977380812996176</v>
      </c>
      <c r="P146">
        <f t="shared" si="5"/>
        <v>1.2921377151657945</v>
      </c>
      <c r="Q146">
        <f t="shared" si="5"/>
        <v>1.026062482798735</v>
      </c>
      <c r="R146">
        <f t="shared" si="5"/>
        <v>0.59019240486151936</v>
      </c>
      <c r="S146">
        <f t="shared" si="5"/>
        <v>0.25541779933270475</v>
      </c>
      <c r="T146">
        <f t="shared" si="5"/>
        <v>8.5071732386505422E-2</v>
      </c>
      <c r="U146">
        <f t="shared" si="5"/>
        <v>2.212800316594939E-2</v>
      </c>
      <c r="V146">
        <f t="shared" si="5"/>
        <v>4.5399929762484853E-3</v>
      </c>
    </row>
    <row r="147" spans="1:22" x14ac:dyDescent="0.25">
      <c r="A147" s="3" t="s">
        <v>23</v>
      </c>
      <c r="B147">
        <f>(1/3)*B145^(1/3)</f>
        <v>-0.71814489667729453</v>
      </c>
      <c r="C147">
        <f t="shared" ref="C147:V147" si="6">(1/3)*C145^(1/3)</f>
        <v>-0.69336127435063466</v>
      </c>
      <c r="D147">
        <f t="shared" si="6"/>
        <v>-0.66666666666666652</v>
      </c>
      <c r="E147">
        <f t="shared" si="6"/>
        <v>-0.63764372759079624</v>
      </c>
      <c r="F147">
        <f t="shared" si="6"/>
        <v>-0.60570686427737985</v>
      </c>
      <c r="G147">
        <f t="shared" si="6"/>
        <v>-0.56999198222556557</v>
      </c>
      <c r="H147">
        <f t="shared" si="6"/>
        <v>-0.52913368398939975</v>
      </c>
      <c r="I147">
        <f t="shared" si="6"/>
        <v>-0.48074985676913606</v>
      </c>
      <c r="J147">
        <f t="shared" si="6"/>
        <v>-0.41997368329829105</v>
      </c>
      <c r="K147">
        <f t="shared" si="6"/>
        <v>-0.33333333333333331</v>
      </c>
      <c r="L147">
        <f t="shared" si="6"/>
        <v>0</v>
      </c>
      <c r="M147">
        <f t="shared" si="6"/>
        <v>0.33333333333333331</v>
      </c>
      <c r="N147">
        <f t="shared" si="6"/>
        <v>0.41997368329829105</v>
      </c>
      <c r="O147">
        <f t="shared" si="6"/>
        <v>0.48074985676913606</v>
      </c>
      <c r="P147">
        <f t="shared" si="6"/>
        <v>0.52913368398939975</v>
      </c>
      <c r="Q147">
        <f t="shared" si="6"/>
        <v>0.56999198222556557</v>
      </c>
      <c r="R147">
        <f t="shared" si="6"/>
        <v>0.60570686427737985</v>
      </c>
      <c r="S147">
        <f t="shared" si="6"/>
        <v>0.63764372759079624</v>
      </c>
      <c r="T147">
        <f t="shared" si="6"/>
        <v>0.66666666666666652</v>
      </c>
      <c r="U147">
        <f t="shared" si="6"/>
        <v>0.69336127435063466</v>
      </c>
      <c r="V147">
        <f t="shared" si="6"/>
        <v>0.71814489667729453</v>
      </c>
    </row>
    <row r="148" spans="1:22" x14ac:dyDescent="0.25">
      <c r="A148" s="3" t="s">
        <v>36</v>
      </c>
      <c r="B148">
        <f>B146-B147</f>
        <v>0.71360490370104601</v>
      </c>
      <c r="C148">
        <f t="shared" ref="C148:V148" si="7">C146-C147</f>
        <v>0.67123327118468523</v>
      </c>
      <c r="D148">
        <f t="shared" si="7"/>
        <v>0.58159493428016107</v>
      </c>
      <c r="E148">
        <f t="shared" si="7"/>
        <v>0.38222592825809149</v>
      </c>
      <c r="F148">
        <f t="shared" si="7"/>
        <v>1.5514459415860493E-2</v>
      </c>
      <c r="G148">
        <f t="shared" si="7"/>
        <v>-0.45607050057316945</v>
      </c>
      <c r="H148">
        <f t="shared" si="7"/>
        <v>-0.7630040311763947</v>
      </c>
      <c r="I148">
        <f t="shared" si="7"/>
        <v>-0.61698822453048152</v>
      </c>
      <c r="J148">
        <f t="shared" si="7"/>
        <v>-0.11628235353022048</v>
      </c>
      <c r="K148">
        <f t="shared" si="7"/>
        <v>0.24284959152973734</v>
      </c>
      <c r="L148">
        <f t="shared" si="7"/>
        <v>0</v>
      </c>
      <c r="M148">
        <f t="shared" si="7"/>
        <v>-0.24284959152973734</v>
      </c>
      <c r="N148">
        <f t="shared" si="7"/>
        <v>0.11628235353022048</v>
      </c>
      <c r="O148">
        <f t="shared" si="7"/>
        <v>0.61698822453048152</v>
      </c>
      <c r="P148">
        <f t="shared" si="7"/>
        <v>0.7630040311763947</v>
      </c>
      <c r="Q148">
        <f t="shared" si="7"/>
        <v>0.45607050057316945</v>
      </c>
      <c r="R148">
        <f t="shared" si="7"/>
        <v>-1.5514459415860493E-2</v>
      </c>
      <c r="S148">
        <f t="shared" si="7"/>
        <v>-0.38222592825809149</v>
      </c>
      <c r="T148">
        <f t="shared" si="7"/>
        <v>-0.58159493428016107</v>
      </c>
      <c r="U148">
        <f t="shared" si="7"/>
        <v>-0.67123327118468523</v>
      </c>
      <c r="V148">
        <f t="shared" si="7"/>
        <v>-0.71360490370104601</v>
      </c>
    </row>
    <row r="165" spans="1:6" x14ac:dyDescent="0.25">
      <c r="A165" s="3" t="s">
        <v>21</v>
      </c>
      <c r="B165">
        <v>-5.9655582951984245</v>
      </c>
      <c r="C165">
        <v>-1.7651491802378623</v>
      </c>
      <c r="D165">
        <v>0</v>
      </c>
      <c r="E165">
        <v>1.7651491802378623</v>
      </c>
      <c r="F165">
        <v>5.9655582951984245</v>
      </c>
    </row>
    <row r="166" spans="1:6" x14ac:dyDescent="0.25">
      <c r="A166" s="3" t="s">
        <v>22</v>
      </c>
      <c r="B166">
        <f>B165^3/10*EXP(-(B165^2)/10)</f>
        <v>-0.60449267206404933</v>
      </c>
      <c r="C166">
        <f t="shared" ref="C166" si="8">C165^3/10*EXP(-(C165^2)/10)</f>
        <v>-0.40274380803451243</v>
      </c>
      <c r="D166">
        <f t="shared" ref="D166" si="9">D165^3/10*EXP(-(D165^2)/10)</f>
        <v>0</v>
      </c>
      <c r="E166">
        <f t="shared" ref="E166" si="10">E165^3/10*EXP(-(E165^2)/10)</f>
        <v>0.40274380803451243</v>
      </c>
      <c r="F166">
        <f t="shared" ref="F166" si="11">F165^3/10*EXP(-(F165^2)/10)</f>
        <v>0.60449267206404933</v>
      </c>
    </row>
    <row r="167" spans="1:6" x14ac:dyDescent="0.25">
      <c r="A167" s="3" t="s">
        <v>23</v>
      </c>
      <c r="B167">
        <f>(1/3)*B165^(1/3)</f>
        <v>-0.60454566305910007</v>
      </c>
      <c r="C167">
        <f t="shared" ref="C167:F167" si="12">(1/3)*C165^(1/3)</f>
        <v>-0.40284614964084065</v>
      </c>
      <c r="D167">
        <f t="shared" si="12"/>
        <v>0</v>
      </c>
      <c r="E167">
        <f t="shared" si="12"/>
        <v>0.40284614964084065</v>
      </c>
      <c r="F167">
        <f t="shared" si="12"/>
        <v>0.60454566305910007</v>
      </c>
    </row>
    <row r="168" spans="1:6" x14ac:dyDescent="0.25">
      <c r="A168" s="3" t="s">
        <v>36</v>
      </c>
      <c r="B168">
        <f>B166-B167</f>
        <v>5.2990995050739009E-5</v>
      </c>
      <c r="C168">
        <f t="shared" ref="C168" si="13">C166-C167</f>
        <v>1.0234160632821565E-4</v>
      </c>
      <c r="D168">
        <f t="shared" ref="D168" si="14">D166-D167</f>
        <v>0</v>
      </c>
      <c r="E168">
        <f t="shared" ref="E168" si="15">E166-E167</f>
        <v>-1.0234160632821565E-4</v>
      </c>
      <c r="F168">
        <f t="shared" ref="F168" si="16">F166-F167</f>
        <v>-5.2990995050739009E-5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Appalachian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AppState User</dc:creator>
  <cp:lastModifiedBy>Jessica Cook</cp:lastModifiedBy>
  <dcterms:created xsi:type="dcterms:W3CDTF">2016-07-01T14:24:48Z</dcterms:created>
  <dcterms:modified xsi:type="dcterms:W3CDTF">2016-07-02T00:01:34Z</dcterms:modified>
</cp:coreProperties>
</file>