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600" yWindow="140" windowWidth="24660" windowHeight="18320"/>
  </bookViews>
  <sheets>
    <sheet name="Problem #1" sheetId="1" r:id="rId1"/>
    <sheet name="Problem #2" sheetId="2" r:id="rId2"/>
    <sheet name="Problem #3" sheetId="3" r:id="rId3"/>
    <sheet name="Problem #4" sheetId="4"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4" i="4" l="1"/>
  <c r="J4" i="4"/>
  <c r="P18" i="4"/>
  <c r="P19" i="4"/>
  <c r="P20" i="4"/>
  <c r="Q18" i="4"/>
  <c r="Q19" i="4"/>
  <c r="Q20" i="4"/>
  <c r="O18" i="4"/>
  <c r="O19" i="4"/>
  <c r="O20" i="4"/>
  <c r="C18" i="4"/>
  <c r="D18" i="4"/>
  <c r="E18" i="4"/>
  <c r="F18" i="4"/>
  <c r="G18" i="4"/>
  <c r="H18" i="4"/>
  <c r="I18" i="4"/>
  <c r="J18" i="4"/>
  <c r="K18" i="4"/>
  <c r="L18" i="4"/>
  <c r="M18" i="4"/>
  <c r="N18" i="4"/>
  <c r="C19" i="4"/>
  <c r="D19" i="4"/>
  <c r="E19" i="4"/>
  <c r="F19" i="4"/>
  <c r="G19" i="4"/>
  <c r="H19" i="4"/>
  <c r="I19" i="4"/>
  <c r="J19" i="4"/>
  <c r="K19" i="4"/>
  <c r="L19" i="4"/>
  <c r="M19" i="4"/>
  <c r="N19" i="4"/>
  <c r="B19" i="4"/>
  <c r="B18" i="4"/>
  <c r="J8" i="4"/>
  <c r="K8" i="4"/>
  <c r="C8" i="4"/>
  <c r="D8" i="4"/>
  <c r="E8" i="4"/>
  <c r="F8" i="4"/>
  <c r="G8" i="4"/>
  <c r="H8" i="4"/>
  <c r="I8" i="4"/>
  <c r="B8" i="4"/>
  <c r="C9" i="3"/>
  <c r="D9" i="3"/>
  <c r="E9" i="3"/>
  <c r="F9" i="3"/>
  <c r="G9" i="3"/>
  <c r="C10" i="3"/>
  <c r="D10" i="3"/>
  <c r="E10" i="3"/>
  <c r="F10" i="3"/>
  <c r="G10" i="3"/>
  <c r="C11" i="3"/>
  <c r="D11" i="3"/>
  <c r="E11" i="3"/>
  <c r="F11" i="3"/>
  <c r="G11" i="3"/>
  <c r="C12" i="3"/>
  <c r="D12" i="3"/>
  <c r="E12" i="3"/>
  <c r="F12" i="3"/>
  <c r="G12" i="3"/>
  <c r="C13" i="3"/>
  <c r="D13" i="3"/>
  <c r="E13" i="3"/>
  <c r="F13" i="3"/>
  <c r="G13" i="3"/>
  <c r="B13" i="3"/>
  <c r="B12" i="3"/>
  <c r="B11" i="3"/>
  <c r="B10" i="3"/>
  <c r="B9" i="3"/>
  <c r="L30" i="2"/>
  <c r="M30" i="2"/>
  <c r="N30" i="2"/>
  <c r="O30" i="2"/>
  <c r="P30" i="2"/>
  <c r="Q30" i="2"/>
  <c r="R30" i="2"/>
  <c r="S30" i="2"/>
  <c r="T30" i="2"/>
  <c r="U30" i="2"/>
  <c r="V30" i="2"/>
  <c r="W30" i="2"/>
  <c r="X30" i="2"/>
  <c r="Y30" i="2"/>
  <c r="Z30" i="2"/>
  <c r="AA30" i="2"/>
  <c r="AB30" i="2"/>
  <c r="AC30" i="2"/>
  <c r="AD30" i="2"/>
  <c r="AE30" i="2"/>
  <c r="AF30" i="2"/>
  <c r="AG30" i="2"/>
  <c r="AH30" i="2"/>
  <c r="AI30" i="2"/>
  <c r="AJ30" i="2"/>
  <c r="K30" i="2"/>
  <c r="D15" i="2"/>
  <c r="E15" i="2"/>
  <c r="F15" i="2"/>
  <c r="G15" i="2"/>
  <c r="H15" i="2"/>
  <c r="I15" i="2"/>
  <c r="J15" i="2"/>
  <c r="C15" i="2"/>
</calcChain>
</file>

<file path=xl/sharedStrings.xml><?xml version="1.0" encoding="utf-8"?>
<sst xmlns="http://schemas.openxmlformats.org/spreadsheetml/2006/main" count="105" uniqueCount="92">
  <si>
    <t>Covers Chapter #1</t>
  </si>
  <si>
    <t>NAME:</t>
  </si>
  <si>
    <t>Problem #1</t>
  </si>
  <si>
    <t>Problem #2</t>
  </si>
  <si>
    <t>Your function must use one or more "IF" commands.</t>
  </si>
  <si>
    <t>Use your function to fill out the table below…</t>
  </si>
  <si>
    <t>Problem #3</t>
  </si>
  <si>
    <t>Month</t>
  </si>
  <si>
    <t>LINEAR</t>
  </si>
  <si>
    <t>QUADRATIC</t>
  </si>
  <si>
    <t>EXPONENTIAL</t>
  </si>
  <si>
    <t>POWER</t>
  </si>
  <si>
    <t>Use the data below to answer these questions.</t>
  </si>
  <si>
    <t>Note:</t>
  </si>
  <si>
    <t>LOGARITHMIC</t>
  </si>
  <si>
    <t>Jan.</t>
  </si>
  <si>
    <t>Problem #4</t>
  </si>
  <si>
    <t>Part (a)</t>
  </si>
  <si>
    <t xml:space="preserve">x = </t>
  </si>
  <si>
    <t xml:space="preserve">y = </t>
  </si>
  <si>
    <t>Part (b)</t>
  </si>
  <si>
    <t>PUT GRAPH HERE</t>
  </si>
  <si>
    <t>Copy your formula minus the leading "=" here:</t>
  </si>
  <si>
    <t>Graph this function…</t>
  </si>
  <si>
    <t>Warning:</t>
  </si>
  <si>
    <t>Answer:</t>
  </si>
  <si>
    <t>December</t>
  </si>
  <si>
    <t>Think carefully. Work out a few cases "by hand" and make sure your function matches those results.</t>
  </si>
  <si>
    <t>Dec.</t>
  </si>
  <si>
    <t>Use your graph to find linear, quadratic, etc. trendlines. Then fill out the table and use your models to make different predictions for December.</t>
  </si>
  <si>
    <t>Costs</t>
  </si>
  <si>
    <t>Answers:</t>
  </si>
  <si>
    <t xml:space="preserve">y1 = </t>
  </si>
  <si>
    <t xml:space="preserve">y2 = </t>
  </si>
  <si>
    <t>July</t>
  </si>
  <si>
    <t xml:space="preserve">Workshop #1 (07/05/2016) </t>
  </si>
  <si>
    <t>Due: Thursday, July 7th in class.</t>
  </si>
  <si>
    <t xml:space="preserve">Please complete the following problems and print your solutions. Make sure you fill out your name in the worksheet. You may email (cookwj@appstate.edu) me your solutions. </t>
  </si>
  <si>
    <t>Average Temperature</t>
  </si>
  <si>
    <t>Electric Bill</t>
  </si>
  <si>
    <t>Graph the following data using a "Double Ended Graph". Use a scatter plot connected by straight lines.    The horizontal axis should correspond with the different months (January = 1, February = 2, etc.). "Electric Bill" should appear on the primary axis and "Average Temperature" on the secondary axis. Note: Insert a new row with the month numbers so that the data is properly spread out in the horizontal direction.</t>
  </si>
  <si>
    <t>A certain business is keeping track of their eletricity costs for their large building.</t>
  </si>
  <si>
    <t>January</t>
  </si>
  <si>
    <t>March</t>
  </si>
  <si>
    <t>June</t>
  </si>
  <si>
    <t>October</t>
  </si>
  <si>
    <t>Create a formula (which works for any input) for the following piecewise defined function. Then graph it below.</t>
  </si>
  <si>
    <t>Let f(x) be the function which is e^(-x^2) when x less than or equal to 0, x^2 when x is positive and yet less than or equal to 1, ln(x) when x&gt;1.</t>
  </si>
  <si>
    <t xml:space="preserve">f(x) = </t>
  </si>
  <si>
    <t>Apr.</t>
  </si>
  <si>
    <t>Sept.</t>
  </si>
  <si>
    <t>Oct.</t>
  </si>
  <si>
    <t>First insert a row and renumber the month value, then graph only the data through October.</t>
  </si>
  <si>
    <t>Use Goal Seek to find which value of "x" will make "y = 0" and which "x" makes "y = 2" if "y = 7x - e^x" .</t>
  </si>
  <si>
    <t>Round your answers to 3 decimal places.</t>
  </si>
  <si>
    <t>Use Goal Seek to find where "y = x ln(x)" and "y = x^3 - 9x^2 + 23x - 16" intersect.</t>
  </si>
  <si>
    <t>Hint: First, plot these functions together on the interval [1,7] to determine how many solutions there are.</t>
  </si>
  <si>
    <t>Answer Key</t>
  </si>
  <si>
    <t>&lt;--- As per the directions, first we need to insert a row and add proper labels for the months.</t>
  </si>
  <si>
    <t>&lt;---</t>
  </si>
  <si>
    <t>&lt;--- (1) Click on the row number (to select this row) and right click and choose "insert row".</t>
  </si>
  <si>
    <t>&lt;--- (2) Add in proper labels.</t>
  </si>
  <si>
    <t>(3) Select the data from B20 to H22 (from "Month Number" to "$13,658.00".</t>
  </si>
  <si>
    <t>Month Number</t>
  </si>
  <si>
    <t>(4) Choose "Insert" then "Scatter with Lines and Makers".</t>
  </si>
  <si>
    <t xml:space="preserve">(5) Click on the Average Temperature data in the plot (for me it's the blue stuff). </t>
  </si>
  <si>
    <t>(6) Right click, choose "Format Data Series", then choose "Secondary Axis".</t>
  </si>
  <si>
    <t>Note: Make sure you have the Average Temperature on the secondary axis (as the directions require). The vertical axis to the left should be measured in thousands of dollars while the right side should range from something like 0 to 80.</t>
  </si>
  <si>
    <t>IF( C14&lt;=0, EXP( -(C14^2) ), IF( C14&lt;=1, C14^2, LN(C14) ) )</t>
  </si>
  <si>
    <t>If x&lt;=0 we should use the exponential formula. Don't forget about the Excel error. If x is not less than 0, we must be in one of the remaining two cases. At this point we need to see if x is above or below 1. If x&lt;=1, then we should use x^2 otherwise we use the natural logarithm. My copied formula is from C15 where x is stored immediately above in C14.</t>
  </si>
  <si>
    <t>&lt;--- Select the data from "x = " to "0.4054…" and insert a scatter plot with lines and markers.</t>
  </si>
  <si>
    <t>This is closer to what the graph should look like except the long lines at x=0 and x=1. At those points the graph should "jump". It's discontinuous there.</t>
  </si>
  <si>
    <t>Note: This is a really lousy graph of this function. If we want a more accurate graph, we would need to use more refined x values.</t>
  </si>
  <si>
    <t>More accurate….</t>
  </si>
  <si>
    <t>&lt;--- Insert a row and add in proper labels.</t>
  </si>
  <si>
    <t>Select the data from A7 to F8 (i.e. "Month Number" to "$175.00"). If you didn't introduce proper labels, your answers will be totally wrong. If you create this graph and highlight December's column as well, you will include an extra data point (x=12 and y=0) and again your answers will be totally wrong. Careful!</t>
  </si>
  <si>
    <t>Click on the data (i.e. Costs). Right click and select "Add Trendline". Choose the appropriate trendline and make sure you checked the "display equation on chart" box. Then repeat…</t>
  </si>
  <si>
    <t>Remember that "Quadratic" means "Polynomial, order 2".</t>
  </si>
  <si>
    <r>
      <t xml:space="preserve"> =4.4444*B</t>
    </r>
    <r>
      <rPr>
        <sz val="11"/>
        <color indexed="72"/>
        <rFont val="Calibri"/>
        <family val="2"/>
      </rPr>
      <t>7</t>
    </r>
    <r>
      <rPr>
        <sz val="11"/>
        <color theme="1"/>
        <rFont val="Calibri"/>
        <family val="2"/>
        <scheme val="minor"/>
      </rPr>
      <t>+77.333</t>
    </r>
  </si>
  <si>
    <r>
      <t xml:space="preserve"> =-3.8918*B</t>
    </r>
    <r>
      <rPr>
        <sz val="11"/>
        <color indexed="72"/>
        <rFont val="Calibri"/>
        <family val="2"/>
      </rPr>
      <t>7</t>
    </r>
    <r>
      <rPr>
        <sz val="11"/>
        <color theme="1"/>
        <rFont val="Calibri"/>
        <family val="2"/>
        <scheme val="minor"/>
      </rPr>
      <t>^2+48.119*B</t>
    </r>
    <r>
      <rPr>
        <sz val="11"/>
        <color indexed="72"/>
        <rFont val="Calibri"/>
        <family val="2"/>
      </rPr>
      <t>7</t>
    </r>
    <r>
      <rPr>
        <sz val="11"/>
        <color theme="1"/>
        <rFont val="Calibri"/>
        <family val="2"/>
        <scheme val="minor"/>
      </rPr>
      <t>-2.5773</t>
    </r>
  </si>
  <si>
    <r>
      <t xml:space="preserve"> =43.455*EXP(0.025*B</t>
    </r>
    <r>
      <rPr>
        <sz val="11"/>
        <color indexed="72"/>
        <rFont val="Calibri"/>
        <family val="2"/>
      </rPr>
      <t>7</t>
    </r>
    <r>
      <rPr>
        <sz val="11"/>
        <color theme="1"/>
        <rFont val="Calibri"/>
        <family val="2"/>
        <scheme val="minor"/>
      </rPr>
      <t>)</t>
    </r>
  </si>
  <si>
    <r>
      <t xml:space="preserve"> =28.237*B</t>
    </r>
    <r>
      <rPr>
        <sz val="11"/>
        <color indexed="72"/>
        <rFont val="Calibri"/>
        <family val="2"/>
      </rPr>
      <t>7</t>
    </r>
    <r>
      <rPr>
        <sz val="11"/>
        <color theme="1"/>
        <rFont val="Calibri"/>
        <family val="2"/>
        <scheme val="minor"/>
      </rPr>
      <t>^0.3784</t>
    </r>
  </si>
  <si>
    <r>
      <t xml:space="preserve"> =33.603*LN(B</t>
    </r>
    <r>
      <rPr>
        <sz val="11"/>
        <color indexed="72"/>
        <rFont val="Calibri"/>
        <family val="2"/>
      </rPr>
      <t>7</t>
    </r>
    <r>
      <rPr>
        <sz val="11"/>
        <color theme="1"/>
        <rFont val="Calibri"/>
        <family val="2"/>
        <scheme val="minor"/>
      </rPr>
      <t>)+52.4</t>
    </r>
  </si>
  <si>
    <t>&lt;--- Be careful! Notice that the inputs (i.e. x's) are stored in row 7.</t>
  </si>
  <si>
    <t>Make a couple extra copies of your formula. I put 0's in the cells J7 and K7 (i.e. the x's), but that's not necessary here. Then I used "Data", "What if analysis", "Goal Seek". First, I selected J8 and then click on goal seek. In the pop-up box, I told goal seek to set J8 to the value 0 by changing J7. It ran successfully (-3E-05 = -0.00003 is approx 0). Then I repeated with the next copy of my formula. Selected K8 and used goal seek to set K8 to the value 2 by changing K7. It succeeded as well (1.999997 is about 2).</t>
  </si>
  <si>
    <t>Note: Our answers make sense according to the values we computed automatically. Notice that when x=0, y is negative and when x=0.25, y is positive. So it makes sense that y=0 between x=0 and x=0.25 (x=0.169187 definitely is between these). Also, y = 1.85 when x = 0.5 and y = 3.13 when x = 0.75. So it makes sense that y=2 somewhere between x=0.5 and x=0.75 (again x=0.527912 definitely qualifies).</t>
  </si>
  <si>
    <t>&lt;--- Our graph indicates that y1 and y2 cross 3 times. Once near 1, once near 2, and once near 6. We'll use these as our guesses.</t>
  </si>
  <si>
    <t>&lt;-- Here we have y1 - y2. Goal seek to be 0 (so y1=y2). I used guesses of x=1, 2, and 6.</t>
  </si>
  <si>
    <t>There are 3 points of intersection.</t>
  </si>
  <si>
    <t>(x,y) = (1.168, 0.182),  (2.188, 1.713),  and  (5.826, 10.268).</t>
  </si>
  <si>
    <t>I was too careless in making my problem. There are actually 2 solutions for each equation. Using an initial "guess" of x = 3 (for both) yields these answers.</t>
  </si>
  <si>
    <t>y = 0 when x = 0.169187 (or x = 3.066) and y = 2 when x = 0.527912 (or x = 2.911).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</si>
</sst>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15" x14ac:knownFonts="1">
    <font>
      <sz val="11"/>
      <color theme="1"/>
      <name val="Calibri"/>
      <family val="2"/>
      <scheme val="minor"/>
    </font>
    <font>
      <sz val="11"/>
      <color indexed="72"/>
      <name val="Calibri"/>
      <family val="2"/>
    </font>
    <font>
      <sz val="11"/>
      <color theme="1"/>
      <name val="Calibri"/>
      <family val="2"/>
      <scheme val="minor"/>
    </font>
    <font>
      <b/>
      <sz val="11"/>
      <color theme="1"/>
      <name val="Calibri"/>
      <family val="2"/>
      <scheme val="minor"/>
    </font>
    <font>
      <i/>
      <sz val="11"/>
      <color theme="1"/>
      <name val="Calibri"/>
      <family val="2"/>
      <scheme val="minor"/>
    </font>
    <font>
      <b/>
      <sz val="12"/>
      <color theme="1"/>
      <name val="Times"/>
      <family val="1"/>
    </font>
    <font>
      <sz val="10"/>
      <color theme="1"/>
      <name val="Times"/>
      <family val="1"/>
    </font>
    <font>
      <sz val="10"/>
      <color theme="1"/>
      <name val="Geneva"/>
    </font>
    <font>
      <b/>
      <u/>
      <sz val="11"/>
      <color theme="1"/>
      <name val="Calibri"/>
      <family val="2"/>
      <scheme val="minor"/>
    </font>
    <font>
      <b/>
      <sz val="20"/>
      <color theme="1"/>
      <name val="Calibri"/>
      <family val="2"/>
      <scheme val="minor"/>
    </font>
    <font>
      <b/>
      <sz val="16"/>
      <color theme="1"/>
      <name val="Calibri"/>
      <family val="2"/>
      <scheme val="minor"/>
    </font>
    <font>
      <b/>
      <sz val="18"/>
      <color theme="1"/>
      <name val="Calibri"/>
      <family val="2"/>
      <scheme val="minor"/>
    </font>
    <font>
      <b/>
      <u/>
      <sz val="16"/>
      <color theme="1"/>
      <name val="Calibri"/>
      <family val="2"/>
      <scheme val="minor"/>
    </font>
    <font>
      <sz val="16"/>
      <color theme="1"/>
      <name val="Calibri"/>
      <family val="2"/>
      <scheme val="minor"/>
    </font>
    <font>
      <b/>
      <i/>
      <u/>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80">
    <xf numFmtId="0" fontId="0" fillId="0" borderId="0" xfId="0"/>
    <xf numFmtId="0" fontId="0" fillId="0" borderId="0" xfId="0" applyAlignment="1">
      <alignment horizontal="center"/>
    </xf>
    <xf numFmtId="0" fontId="4" fillId="0" borderId="0" xfId="0" applyFont="1" applyAlignment="1">
      <alignment horizontal="right"/>
    </xf>
    <xf numFmtId="0" fontId="0" fillId="0" borderId="0" xfId="0" applyAlignment="1">
      <alignment wrapText="1"/>
    </xf>
    <xf numFmtId="164" fontId="0" fillId="0" borderId="0" xfId="0" applyNumberFormat="1"/>
    <xf numFmtId="0" fontId="0" fillId="0" borderId="0" xfId="0" applyAlignment="1">
      <alignment vertical="center" wrapText="1"/>
    </xf>
    <xf numFmtId="0" fontId="5" fillId="0" borderId="0" xfId="0" applyFont="1" applyBorder="1"/>
    <xf numFmtId="0" fontId="0" fillId="0" borderId="0" xfId="0" applyBorder="1"/>
    <xf numFmtId="0" fontId="6" fillId="0" borderId="0" xfId="0" applyFont="1" applyBorder="1"/>
    <xf numFmtId="0" fontId="7" fillId="0" borderId="0" xfId="0" applyFont="1" applyBorder="1" applyAlignment="1">
      <alignment horizontal="center"/>
    </xf>
    <xf numFmtId="0" fontId="7" fillId="0" borderId="0" xfId="0" applyFont="1" applyBorder="1" applyAlignment="1">
      <alignment horizontal="center" vertical="top" wrapText="1"/>
    </xf>
    <xf numFmtId="0" fontId="7" fillId="0" borderId="0" xfId="0" applyFont="1" applyBorder="1"/>
    <xf numFmtId="0" fontId="0" fillId="0" borderId="0" xfId="0" applyAlignment="1">
      <alignment wrapText="1"/>
    </xf>
    <xf numFmtId="0" fontId="0" fillId="0" borderId="0" xfId="0" applyBorder="1" applyAlignment="1">
      <alignment wrapText="1"/>
    </xf>
    <xf numFmtId="0" fontId="0" fillId="0" borderId="0" xfId="0"/>
    <xf numFmtId="0" fontId="0" fillId="0" borderId="0" xfId="0"/>
    <xf numFmtId="0" fontId="0" fillId="0" borderId="0" xfId="0" applyAlignment="1">
      <alignment horizontal="center" vertical="center" wrapText="1"/>
    </xf>
    <xf numFmtId="0" fontId="0" fillId="0" borderId="0" xfId="0" applyBorder="1" applyAlignment="1">
      <alignment horizontal="left" wrapText="1"/>
    </xf>
    <xf numFmtId="164" fontId="0" fillId="0" borderId="1" xfId="0" applyNumberFormat="1" applyBorder="1" applyAlignment="1">
      <alignment horizontal="center"/>
    </xf>
    <xf numFmtId="164" fontId="0" fillId="0" borderId="2" xfId="0" applyNumberFormat="1" applyBorder="1" applyAlignment="1">
      <alignment horizontal="center"/>
    </xf>
    <xf numFmtId="164" fontId="0" fillId="0" borderId="3" xfId="0" applyNumberFormat="1" applyBorder="1" applyAlignment="1">
      <alignment horizontal="center"/>
    </xf>
    <xf numFmtId="0" fontId="4" fillId="0" borderId="0" xfId="0" applyFont="1" applyBorder="1" applyAlignment="1">
      <alignment horizontal="right"/>
    </xf>
    <xf numFmtId="0" fontId="0" fillId="0" borderId="0" xfId="0" applyBorder="1" applyAlignment="1"/>
    <xf numFmtId="0" fontId="8" fillId="0" borderId="0" xfId="0" applyFont="1" applyBorder="1" applyAlignment="1">
      <alignment horizontal="right" wrapText="1"/>
    </xf>
    <xf numFmtId="0" fontId="0" fillId="0" borderId="0" xfId="0"/>
    <xf numFmtId="0" fontId="8" fillId="0" borderId="0" xfId="0" applyFont="1" applyAlignment="1">
      <alignment horizontal="right"/>
    </xf>
    <xf numFmtId="0" fontId="8" fillId="0" borderId="0" xfId="0" applyFont="1" applyFill="1" applyBorder="1" applyAlignment="1">
      <alignment horizontal="right"/>
    </xf>
    <xf numFmtId="0" fontId="4" fillId="0" borderId="0" xfId="0" applyFont="1" applyAlignment="1">
      <alignment horizontal="right"/>
    </xf>
    <xf numFmtId="0" fontId="0" fillId="0" borderId="0" xfId="0"/>
    <xf numFmtId="0" fontId="4" fillId="0" borderId="0" xfId="0" applyFont="1" applyAlignment="1">
      <alignment horizontal="right"/>
    </xf>
    <xf numFmtId="0" fontId="0" fillId="0" borderId="0" xfId="0"/>
    <xf numFmtId="0" fontId="2" fillId="0" borderId="1" xfId="1" applyNumberFormat="1" applyFont="1" applyBorder="1" applyAlignment="1">
      <alignment horizontal="center"/>
    </xf>
    <xf numFmtId="0" fontId="2" fillId="0" borderId="2" xfId="1" applyNumberFormat="1" applyFont="1" applyBorder="1" applyAlignment="1">
      <alignment horizontal="center"/>
    </xf>
    <xf numFmtId="0" fontId="0" fillId="0" borderId="0" xfId="0" applyNumberFormat="1"/>
    <xf numFmtId="0" fontId="4" fillId="0" borderId="0" xfId="0" applyFont="1" applyAlignment="1">
      <alignment horizontal="right"/>
    </xf>
    <xf numFmtId="0" fontId="0" fillId="0" borderId="0" xfId="0"/>
    <xf numFmtId="164" fontId="2" fillId="0" borderId="3" xfId="2" applyNumberFormat="1" applyFont="1" applyBorder="1" applyAlignment="1">
      <alignment horizontal="center"/>
    </xf>
    <xf numFmtId="164" fontId="2" fillId="0" borderId="0" xfId="2" applyNumberFormat="1" applyFont="1" applyBorder="1" applyAlignment="1">
      <alignment horizontal="center"/>
    </xf>
    <xf numFmtId="164" fontId="2" fillId="0" borderId="0" xfId="2" applyNumberFormat="1" applyFont="1" applyFill="1" applyBorder="1" applyAlignment="1">
      <alignment horizontal="center"/>
    </xf>
    <xf numFmtId="0" fontId="0" fillId="2" borderId="2" xfId="0" applyFill="1" applyBorder="1" applyAlignment="1">
      <alignment horizontal="center"/>
    </xf>
    <xf numFmtId="0" fontId="4" fillId="0" borderId="0" xfId="0" applyFont="1" applyAlignment="1">
      <alignment horizontal="right"/>
    </xf>
    <xf numFmtId="0" fontId="4" fillId="0" borderId="0" xfId="0" applyFont="1"/>
    <xf numFmtId="164" fontId="0" fillId="0" borderId="3" xfId="0" applyNumberFormat="1" applyBorder="1" applyAlignment="1">
      <alignment horizontal="left"/>
    </xf>
    <xf numFmtId="0" fontId="0" fillId="3" borderId="0" xfId="0" applyFill="1"/>
    <xf numFmtId="0" fontId="4" fillId="0" borderId="0" xfId="0" applyFont="1" applyAlignment="1">
      <alignment horizontal="left" wrapText="1"/>
    </xf>
    <xf numFmtId="0" fontId="9" fillId="0" borderId="0" xfId="0" applyFont="1" applyAlignment="1">
      <alignment horizontal="center" vertical="center"/>
    </xf>
    <xf numFmtId="0" fontId="10" fillId="3" borderId="0" xfId="0" applyFont="1" applyFill="1"/>
    <xf numFmtId="0" fontId="11" fillId="3" borderId="0" xfId="0" applyFont="1" applyFill="1" applyAlignment="1">
      <alignment horizontal="center"/>
    </xf>
    <xf numFmtId="0" fontId="10" fillId="0" borderId="0" xfId="0" applyFont="1" applyAlignment="1">
      <alignment horizontal="center"/>
    </xf>
    <xf numFmtId="0" fontId="12" fillId="0" borderId="0" xfId="0" applyFont="1" applyAlignment="1">
      <alignment horizontal="right"/>
    </xf>
    <xf numFmtId="0" fontId="13" fillId="3" borderId="4" xfId="0" applyFont="1" applyFill="1" applyBorder="1"/>
    <xf numFmtId="0" fontId="14" fillId="0" borderId="0" xfId="0" applyFont="1" applyAlignment="1">
      <alignment horizontal="center"/>
    </xf>
    <xf numFmtId="0" fontId="4" fillId="4" borderId="0" xfId="0" applyFont="1" applyFill="1" applyAlignment="1">
      <alignment horizontal="left" vertical="center" wrapText="1"/>
    </xf>
    <xf numFmtId="0" fontId="0" fillId="0" borderId="0" xfId="0" applyAlignment="1">
      <alignment horizontal="left" wrapText="1"/>
    </xf>
    <xf numFmtId="0" fontId="3" fillId="0" borderId="0" xfId="0" applyFont="1" applyAlignment="1">
      <alignment horizontal="center"/>
    </xf>
    <xf numFmtId="0" fontId="4" fillId="0" borderId="0" xfId="0" applyFont="1" applyAlignment="1">
      <alignment horizontal="right"/>
    </xf>
    <xf numFmtId="0" fontId="0" fillId="0" borderId="0" xfId="0" applyBorder="1" applyAlignment="1">
      <alignment horizontal="left" vertical="center" wrapText="1"/>
    </xf>
    <xf numFmtId="0" fontId="4" fillId="0" borderId="4" xfId="0" applyFont="1" applyBorder="1" applyAlignment="1">
      <alignment horizontal="left"/>
    </xf>
    <xf numFmtId="0" fontId="3" fillId="0" borderId="0" xfId="0" applyFont="1" applyAlignment="1">
      <alignment horizont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0" xfId="0"/>
    <xf numFmtId="0" fontId="0" fillId="3" borderId="1" xfId="0" applyFill="1" applyBorder="1" applyAlignment="1">
      <alignment vertical="center" wrapText="1"/>
    </xf>
    <xf numFmtId="0" fontId="0" fillId="3" borderId="2" xfId="0" applyFill="1" applyBorder="1" applyAlignment="1">
      <alignment vertical="center" wrapText="1"/>
    </xf>
    <xf numFmtId="0" fontId="0" fillId="3" borderId="5" xfId="0" applyFill="1" applyBorder="1" applyAlignment="1">
      <alignment vertical="center" wrapText="1"/>
    </xf>
    <xf numFmtId="0" fontId="0" fillId="3" borderId="7" xfId="0" applyFill="1" applyBorder="1" applyAlignment="1">
      <alignment vertical="center" wrapText="1"/>
    </xf>
    <xf numFmtId="0" fontId="0" fillId="3" borderId="4" xfId="0" applyFill="1" applyBorder="1" applyAlignment="1">
      <alignment vertical="center" wrapText="1"/>
    </xf>
    <xf numFmtId="0" fontId="0" fillId="3" borderId="8" xfId="0" applyFill="1" applyBorder="1" applyAlignment="1">
      <alignment vertical="center" wrapText="1"/>
    </xf>
    <xf numFmtId="0" fontId="3" fillId="0" borderId="0" xfId="0" applyFont="1" applyFill="1" applyBorder="1" applyAlignment="1">
      <alignment horizontal="left" wrapText="1"/>
    </xf>
    <xf numFmtId="0" fontId="0" fillId="0" borderId="0" xfId="0" applyAlignment="1">
      <alignment horizontal="left"/>
    </xf>
    <xf numFmtId="0" fontId="10" fillId="0" borderId="0" xfId="0" applyFont="1"/>
    <xf numFmtId="0" fontId="0" fillId="3" borderId="0" xfId="0" applyFill="1" applyAlignment="1">
      <alignment horizontal="left"/>
    </xf>
    <xf numFmtId="0" fontId="4" fillId="0" borderId="0" xfId="0" applyFont="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1"/>
          <c:order val="1"/>
          <c:tx>
            <c:strRef>
              <c:f>'Problem #1'!$B$22</c:f>
              <c:strCache>
                <c:ptCount val="1"/>
                <c:pt idx="0">
                  <c:v>Electric Bill</c:v>
                </c:pt>
              </c:strCache>
            </c:strRef>
          </c:tx>
          <c:xVal>
            <c:numRef>
              <c:f>'Problem #1'!$C$20:$H$20</c:f>
              <c:numCache>
                <c:formatCode>General</c:formatCode>
                <c:ptCount val="6"/>
                <c:pt idx="0">
                  <c:v>1.0</c:v>
                </c:pt>
                <c:pt idx="1">
                  <c:v>3.0</c:v>
                </c:pt>
                <c:pt idx="2">
                  <c:v>6.0</c:v>
                </c:pt>
                <c:pt idx="3">
                  <c:v>7.0</c:v>
                </c:pt>
                <c:pt idx="4">
                  <c:v>10.0</c:v>
                </c:pt>
                <c:pt idx="5">
                  <c:v>12.0</c:v>
                </c:pt>
              </c:numCache>
            </c:numRef>
          </c:xVal>
          <c:yVal>
            <c:numRef>
              <c:f>'Problem #1'!$C$22:$H$22</c:f>
              <c:numCache>
                <c:formatCode>"$"#,##0.00</c:formatCode>
                <c:ptCount val="6"/>
                <c:pt idx="0">
                  <c:v>14152.0</c:v>
                </c:pt>
                <c:pt idx="1">
                  <c:v>9782.0</c:v>
                </c:pt>
                <c:pt idx="2">
                  <c:v>12117.0</c:v>
                </c:pt>
                <c:pt idx="3">
                  <c:v>13519.0</c:v>
                </c:pt>
                <c:pt idx="4">
                  <c:v>6324.0</c:v>
                </c:pt>
                <c:pt idx="5">
                  <c:v>13658.0</c:v>
                </c:pt>
              </c:numCache>
            </c:numRef>
          </c:yVal>
          <c:smooth val="0"/>
        </c:ser>
        <c:dLbls>
          <c:showLegendKey val="0"/>
          <c:showVal val="0"/>
          <c:showCatName val="0"/>
          <c:showSerName val="0"/>
          <c:showPercent val="0"/>
          <c:showBubbleSize val="0"/>
        </c:dLbls>
        <c:axId val="2101192472"/>
        <c:axId val="2101197816"/>
      </c:scatterChart>
      <c:scatterChart>
        <c:scatterStyle val="lineMarker"/>
        <c:varyColors val="0"/>
        <c:ser>
          <c:idx val="0"/>
          <c:order val="0"/>
          <c:tx>
            <c:strRef>
              <c:f>'Problem #1'!$B$21</c:f>
              <c:strCache>
                <c:ptCount val="1"/>
                <c:pt idx="0">
                  <c:v>Average Temperature</c:v>
                </c:pt>
              </c:strCache>
            </c:strRef>
          </c:tx>
          <c:xVal>
            <c:numRef>
              <c:f>'Problem #1'!$C$20:$H$20</c:f>
              <c:numCache>
                <c:formatCode>General</c:formatCode>
                <c:ptCount val="6"/>
                <c:pt idx="0">
                  <c:v>1.0</c:v>
                </c:pt>
                <c:pt idx="1">
                  <c:v>3.0</c:v>
                </c:pt>
                <c:pt idx="2">
                  <c:v>6.0</c:v>
                </c:pt>
                <c:pt idx="3">
                  <c:v>7.0</c:v>
                </c:pt>
                <c:pt idx="4">
                  <c:v>10.0</c:v>
                </c:pt>
                <c:pt idx="5">
                  <c:v>12.0</c:v>
                </c:pt>
              </c:numCache>
            </c:numRef>
          </c:xVal>
          <c:yVal>
            <c:numRef>
              <c:f>'Problem #1'!$C$21:$H$21</c:f>
              <c:numCache>
                <c:formatCode>General</c:formatCode>
                <c:ptCount val="6"/>
                <c:pt idx="0">
                  <c:v>32.0</c:v>
                </c:pt>
                <c:pt idx="1">
                  <c:v>41.0</c:v>
                </c:pt>
                <c:pt idx="2">
                  <c:v>66.0</c:v>
                </c:pt>
                <c:pt idx="3">
                  <c:v>71.0</c:v>
                </c:pt>
                <c:pt idx="4">
                  <c:v>53.0</c:v>
                </c:pt>
                <c:pt idx="5">
                  <c:v>35.0</c:v>
                </c:pt>
              </c:numCache>
            </c:numRef>
          </c:yVal>
          <c:smooth val="0"/>
        </c:ser>
        <c:dLbls>
          <c:showLegendKey val="0"/>
          <c:showVal val="0"/>
          <c:showCatName val="0"/>
          <c:showSerName val="0"/>
          <c:showPercent val="0"/>
          <c:showBubbleSize val="0"/>
        </c:dLbls>
        <c:axId val="2101200760"/>
        <c:axId val="2101204056"/>
      </c:scatterChart>
      <c:valAx>
        <c:axId val="2101192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01197816"/>
        <c:crosses val="autoZero"/>
        <c:crossBetween val="midCat"/>
      </c:valAx>
      <c:valAx>
        <c:axId val="2101197816"/>
        <c:scaling>
          <c:orientation val="minMax"/>
        </c:scaling>
        <c:delete val="0"/>
        <c:axPos val="l"/>
        <c:majorGridlines/>
        <c:numFmt formatCode="&quot;$&quot;#,##0.00" sourceLinked="1"/>
        <c:majorTickMark val="out"/>
        <c:minorTickMark val="none"/>
        <c:tickLblPos val="nextTo"/>
        <c:crossAx val="2101192472"/>
        <c:crosses val="autoZero"/>
        <c:crossBetween val="midCat"/>
      </c:valAx>
      <c:valAx>
        <c:axId val="2101200760"/>
        <c:scaling>
          <c:orientation val="minMax"/>
        </c:scaling>
        <c:delete val="1"/>
        <c:axPos val="b"/>
        <c:numFmt formatCode="General" sourceLinked="1"/>
        <c:majorTickMark val="out"/>
        <c:minorTickMark val="none"/>
        <c:tickLblPos val="nextTo"/>
        <c:crossAx val="2101204056"/>
        <c:crosses val="autoZero"/>
        <c:crossBetween val="midCat"/>
      </c:valAx>
      <c:valAx>
        <c:axId val="2101204056"/>
        <c:scaling>
          <c:orientation val="minMax"/>
        </c:scaling>
        <c:delete val="0"/>
        <c:axPos val="r"/>
        <c:numFmt formatCode="General" sourceLinked="1"/>
        <c:majorTickMark val="out"/>
        <c:minorTickMark val="none"/>
        <c:tickLblPos val="nextTo"/>
        <c:crossAx val="2101200760"/>
        <c:crosses val="max"/>
        <c:crossBetween val="midCat"/>
      </c:valAx>
    </c:plotArea>
    <c:legend>
      <c:legendPos val="r"/>
      <c:layout/>
      <c:overlay val="0"/>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scatterChart>
        <c:scatterStyle val="lineMarker"/>
        <c:varyColors val="0"/>
        <c:ser>
          <c:idx val="0"/>
          <c:order val="0"/>
          <c:tx>
            <c:strRef>
              <c:f>'Problem #2'!$A$15</c:f>
              <c:strCache>
                <c:ptCount val="1"/>
                <c:pt idx="0">
                  <c:v>f(x) = </c:v>
                </c:pt>
              </c:strCache>
            </c:strRef>
          </c:tx>
          <c:xVal>
            <c:numRef>
              <c:f>'Problem #2'!$B$14:$J$14</c:f>
              <c:numCache>
                <c:formatCode>General</c:formatCode>
                <c:ptCount val="9"/>
                <c:pt idx="1">
                  <c:v>-1.0</c:v>
                </c:pt>
                <c:pt idx="2">
                  <c:v>-0.5</c:v>
                </c:pt>
                <c:pt idx="3">
                  <c:v>-0.25</c:v>
                </c:pt>
                <c:pt idx="4">
                  <c:v>0.0</c:v>
                </c:pt>
                <c:pt idx="5">
                  <c:v>0.25</c:v>
                </c:pt>
                <c:pt idx="6">
                  <c:v>0.5</c:v>
                </c:pt>
                <c:pt idx="7">
                  <c:v>1.0</c:v>
                </c:pt>
                <c:pt idx="8">
                  <c:v>1.5</c:v>
                </c:pt>
              </c:numCache>
            </c:numRef>
          </c:xVal>
          <c:yVal>
            <c:numRef>
              <c:f>'Problem #2'!$B$15:$J$15</c:f>
              <c:numCache>
                <c:formatCode>General</c:formatCode>
                <c:ptCount val="9"/>
                <c:pt idx="1">
                  <c:v>0.367879441171442</c:v>
                </c:pt>
                <c:pt idx="2">
                  <c:v>0.778800783071405</c:v>
                </c:pt>
                <c:pt idx="3">
                  <c:v>0.939413062813476</c:v>
                </c:pt>
                <c:pt idx="4">
                  <c:v>1.0</c:v>
                </c:pt>
                <c:pt idx="5">
                  <c:v>0.0625</c:v>
                </c:pt>
                <c:pt idx="6">
                  <c:v>0.25</c:v>
                </c:pt>
                <c:pt idx="7">
                  <c:v>1.0</c:v>
                </c:pt>
                <c:pt idx="8">
                  <c:v>0.405465108108164</c:v>
                </c:pt>
              </c:numCache>
            </c:numRef>
          </c:yVal>
          <c:smooth val="0"/>
        </c:ser>
        <c:dLbls>
          <c:showLegendKey val="0"/>
          <c:showVal val="0"/>
          <c:showCatName val="0"/>
          <c:showSerName val="0"/>
          <c:showPercent val="0"/>
          <c:showBubbleSize val="0"/>
        </c:dLbls>
        <c:axId val="2101921240"/>
        <c:axId val="2101924488"/>
      </c:scatterChart>
      <c:valAx>
        <c:axId val="21019212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01924488"/>
        <c:crosses val="autoZero"/>
        <c:crossBetween val="midCat"/>
      </c:valAx>
      <c:valAx>
        <c:axId val="2101924488"/>
        <c:scaling>
          <c:orientation val="minMax"/>
        </c:scaling>
        <c:delete val="0"/>
        <c:axPos val="l"/>
        <c:majorGridlines/>
        <c:numFmt formatCode="General" sourceLinked="1"/>
        <c:majorTickMark val="out"/>
        <c:minorTickMark val="none"/>
        <c:tickLblPos val="nextTo"/>
        <c:crossAx val="2101921240"/>
        <c:crosses val="autoZero"/>
        <c:crossBetween val="midCat"/>
      </c:valAx>
    </c:plotArea>
    <c:legend>
      <c:legendPos val="r"/>
      <c:overlay val="0"/>
    </c:legend>
    <c:plotVisOnly val="1"/>
    <c:dispBlanksAs val="gap"/>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scatterChart>
        <c:scatterStyle val="lineMarker"/>
        <c:varyColors val="0"/>
        <c:ser>
          <c:idx val="0"/>
          <c:order val="0"/>
          <c:tx>
            <c:strRef>
              <c:f>'Problem #2'!$I$30</c:f>
              <c:strCache>
                <c:ptCount val="1"/>
                <c:pt idx="0">
                  <c:v>f(x) = </c:v>
                </c:pt>
              </c:strCache>
            </c:strRef>
          </c:tx>
          <c:xVal>
            <c:numRef>
              <c:f>'Problem #2'!$J$29:$AJ$29</c:f>
              <c:numCache>
                <c:formatCode>General</c:formatCode>
                <c:ptCount val="27"/>
                <c:pt idx="1">
                  <c:v>-1.0</c:v>
                </c:pt>
                <c:pt idx="2">
                  <c:v>-0.9</c:v>
                </c:pt>
                <c:pt idx="3">
                  <c:v>-0.8</c:v>
                </c:pt>
                <c:pt idx="4">
                  <c:v>-0.7</c:v>
                </c:pt>
                <c:pt idx="5">
                  <c:v>-0.6</c:v>
                </c:pt>
                <c:pt idx="6">
                  <c:v>-0.5</c:v>
                </c:pt>
                <c:pt idx="7">
                  <c:v>-0.4</c:v>
                </c:pt>
                <c:pt idx="8">
                  <c:v>-0.3</c:v>
                </c:pt>
                <c:pt idx="9">
                  <c:v>-0.2</c:v>
                </c:pt>
                <c:pt idx="10">
                  <c:v>-0.1</c:v>
                </c:pt>
                <c:pt idx="11">
                  <c:v>0.0</c:v>
                </c:pt>
                <c:pt idx="12">
                  <c:v>0.1</c:v>
                </c:pt>
                <c:pt idx="13">
                  <c:v>0.2</c:v>
                </c:pt>
                <c:pt idx="14">
                  <c:v>0.3</c:v>
                </c:pt>
                <c:pt idx="15">
                  <c:v>0.4</c:v>
                </c:pt>
                <c:pt idx="16">
                  <c:v>0.5</c:v>
                </c:pt>
                <c:pt idx="17">
                  <c:v>0.6</c:v>
                </c:pt>
                <c:pt idx="18">
                  <c:v>0.7</c:v>
                </c:pt>
                <c:pt idx="19">
                  <c:v>0.8</c:v>
                </c:pt>
                <c:pt idx="20">
                  <c:v>0.9</c:v>
                </c:pt>
                <c:pt idx="21">
                  <c:v>1.0</c:v>
                </c:pt>
                <c:pt idx="22">
                  <c:v>1.1</c:v>
                </c:pt>
                <c:pt idx="23">
                  <c:v>1.2</c:v>
                </c:pt>
                <c:pt idx="24">
                  <c:v>1.3</c:v>
                </c:pt>
                <c:pt idx="25">
                  <c:v>1.4</c:v>
                </c:pt>
                <c:pt idx="26">
                  <c:v>1.5</c:v>
                </c:pt>
              </c:numCache>
            </c:numRef>
          </c:xVal>
          <c:yVal>
            <c:numRef>
              <c:f>'Problem #2'!$J$30:$AJ$30</c:f>
              <c:numCache>
                <c:formatCode>General</c:formatCode>
                <c:ptCount val="27"/>
                <c:pt idx="1">
                  <c:v>0.367879441171442</c:v>
                </c:pt>
                <c:pt idx="2">
                  <c:v>0.444858066222941</c:v>
                </c:pt>
                <c:pt idx="3">
                  <c:v>0.527292424043049</c:v>
                </c:pt>
                <c:pt idx="4">
                  <c:v>0.612626394184416</c:v>
                </c:pt>
                <c:pt idx="5">
                  <c:v>0.697676326071031</c:v>
                </c:pt>
                <c:pt idx="6">
                  <c:v>0.778800783071405</c:v>
                </c:pt>
                <c:pt idx="7">
                  <c:v>0.852143788966211</c:v>
                </c:pt>
                <c:pt idx="8">
                  <c:v>0.913931185271228</c:v>
                </c:pt>
                <c:pt idx="9">
                  <c:v>0.960789439152323</c:v>
                </c:pt>
                <c:pt idx="10">
                  <c:v>0.990049833749168</c:v>
                </c:pt>
                <c:pt idx="11">
                  <c:v>1.0</c:v>
                </c:pt>
                <c:pt idx="12">
                  <c:v>0.01</c:v>
                </c:pt>
                <c:pt idx="13">
                  <c:v>0.04</c:v>
                </c:pt>
                <c:pt idx="14">
                  <c:v>0.09</c:v>
                </c:pt>
                <c:pt idx="15">
                  <c:v>0.16</c:v>
                </c:pt>
                <c:pt idx="16">
                  <c:v>0.25</c:v>
                </c:pt>
                <c:pt idx="17">
                  <c:v>0.36</c:v>
                </c:pt>
                <c:pt idx="18">
                  <c:v>0.49</c:v>
                </c:pt>
                <c:pt idx="19">
                  <c:v>0.64</c:v>
                </c:pt>
                <c:pt idx="20">
                  <c:v>0.81</c:v>
                </c:pt>
                <c:pt idx="21">
                  <c:v>1.0</c:v>
                </c:pt>
                <c:pt idx="22">
                  <c:v>0.0953101798043249</c:v>
                </c:pt>
                <c:pt idx="23">
                  <c:v>0.182321556793955</c:v>
                </c:pt>
                <c:pt idx="24">
                  <c:v>0.262364264467491</c:v>
                </c:pt>
                <c:pt idx="25">
                  <c:v>0.336472236621213</c:v>
                </c:pt>
                <c:pt idx="26">
                  <c:v>0.405465108108164</c:v>
                </c:pt>
              </c:numCache>
            </c:numRef>
          </c:yVal>
          <c:smooth val="0"/>
        </c:ser>
        <c:dLbls>
          <c:showLegendKey val="0"/>
          <c:showVal val="0"/>
          <c:showCatName val="0"/>
          <c:showSerName val="0"/>
          <c:showPercent val="0"/>
          <c:showBubbleSize val="0"/>
        </c:dLbls>
        <c:axId val="2101953512"/>
        <c:axId val="2101958824"/>
      </c:scatterChart>
      <c:valAx>
        <c:axId val="21019535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01958824"/>
        <c:crosses val="autoZero"/>
        <c:crossBetween val="midCat"/>
      </c:valAx>
      <c:valAx>
        <c:axId val="2101958824"/>
        <c:scaling>
          <c:orientation val="minMax"/>
        </c:scaling>
        <c:delete val="0"/>
        <c:axPos val="l"/>
        <c:majorGridlines/>
        <c:numFmt formatCode="General" sourceLinked="1"/>
        <c:majorTickMark val="out"/>
        <c:minorTickMark val="none"/>
        <c:tickLblPos val="nextTo"/>
        <c:crossAx val="2101953512"/>
        <c:crosses val="autoZero"/>
        <c:crossBetween val="midCat"/>
      </c:valAx>
    </c:plotArea>
    <c:legend>
      <c:legendPos val="r"/>
      <c:overlay val="0"/>
    </c:legend>
    <c:plotVisOnly val="1"/>
    <c:dispBlanksAs val="gap"/>
    <c:showDLblsOverMax val="0"/>
  </c:chart>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scatterChart>
        <c:scatterStyle val="lineMarker"/>
        <c:varyColors val="0"/>
        <c:ser>
          <c:idx val="0"/>
          <c:order val="0"/>
          <c:tx>
            <c:strRef>
              <c:f>'Problem #3'!$A$8</c:f>
              <c:strCache>
                <c:ptCount val="1"/>
                <c:pt idx="0">
                  <c:v>Costs</c:v>
                </c:pt>
              </c:strCache>
            </c:strRef>
          </c:tx>
          <c:spPr>
            <a:ln w="47625">
              <a:noFill/>
            </a:ln>
          </c:spPr>
          <c:trendline>
            <c:trendlineType val="linear"/>
            <c:dispRSqr val="0"/>
            <c:dispEq val="1"/>
            <c:trendlineLbl>
              <c:layout>
                <c:manualLayout>
                  <c:x val="0.33324197307195"/>
                  <c:y val="-0.492573238522891"/>
                </c:manualLayout>
              </c:layout>
              <c:numFmt formatCode="General" sourceLinked="0"/>
            </c:trendlineLbl>
          </c:trendline>
          <c:trendline>
            <c:trendlineType val="poly"/>
            <c:order val="2"/>
            <c:dispRSqr val="0"/>
            <c:dispEq val="1"/>
            <c:trendlineLbl>
              <c:layout>
                <c:manualLayout>
                  <c:x val="0.336549833925626"/>
                  <c:y val="-0.534136338773485"/>
                </c:manualLayout>
              </c:layout>
              <c:numFmt formatCode="General" sourceLinked="0"/>
            </c:trendlineLbl>
          </c:trendline>
          <c:trendline>
            <c:trendlineType val="exp"/>
            <c:dispRSqr val="0"/>
            <c:dispEq val="1"/>
            <c:trendlineLbl>
              <c:layout>
                <c:manualLayout>
                  <c:x val="0.330322935296805"/>
                  <c:y val="-0.576431887855698"/>
                </c:manualLayout>
              </c:layout>
              <c:numFmt formatCode="General" sourceLinked="0"/>
            </c:trendlineLbl>
          </c:trendline>
          <c:trendline>
            <c:trendlineType val="power"/>
            <c:dispRSqr val="0"/>
            <c:dispEq val="1"/>
            <c:trendlineLbl>
              <c:layout>
                <c:manualLayout>
                  <c:x val="0.330172577985274"/>
                  <c:y val="-0.475763296146948"/>
                </c:manualLayout>
              </c:layout>
              <c:numFmt formatCode="General" sourceLinked="0"/>
            </c:trendlineLbl>
          </c:trendline>
          <c:trendline>
            <c:trendlineType val="log"/>
            <c:dispRSqr val="0"/>
            <c:dispEq val="1"/>
            <c:trendlineLbl>
              <c:layout>
                <c:manualLayout>
                  <c:x val="0.336335059887426"/>
                  <c:y val="-0.222362967956954"/>
                </c:manualLayout>
              </c:layout>
              <c:numFmt formatCode="General" sourceLinked="0"/>
            </c:trendlineLbl>
          </c:trendline>
          <c:xVal>
            <c:numRef>
              <c:f>'Problem #3'!$B$7:$F$7</c:f>
              <c:numCache>
                <c:formatCode>General</c:formatCode>
                <c:ptCount val="5"/>
                <c:pt idx="0">
                  <c:v>1.0</c:v>
                </c:pt>
                <c:pt idx="1">
                  <c:v>4.0</c:v>
                </c:pt>
                <c:pt idx="2">
                  <c:v>6.0</c:v>
                </c:pt>
                <c:pt idx="3">
                  <c:v>9.0</c:v>
                </c:pt>
                <c:pt idx="4">
                  <c:v>10.0</c:v>
                </c:pt>
              </c:numCache>
            </c:numRef>
          </c:xVal>
          <c:yVal>
            <c:numRef>
              <c:f>'Problem #3'!$B$8:$F$8</c:f>
              <c:numCache>
                <c:formatCode>"$"#,##0.00</c:formatCode>
                <c:ptCount val="5"/>
                <c:pt idx="0">
                  <c:v>15.0</c:v>
                </c:pt>
                <c:pt idx="1">
                  <c:v>200.0</c:v>
                </c:pt>
                <c:pt idx="2">
                  <c:v>125.0</c:v>
                </c:pt>
                <c:pt idx="3">
                  <c:v>5.0</c:v>
                </c:pt>
                <c:pt idx="4">
                  <c:v>175.0</c:v>
                </c:pt>
              </c:numCache>
            </c:numRef>
          </c:yVal>
          <c:smooth val="0"/>
        </c:ser>
        <c:dLbls>
          <c:showLegendKey val="0"/>
          <c:showVal val="0"/>
          <c:showCatName val="0"/>
          <c:showSerName val="0"/>
          <c:showPercent val="0"/>
          <c:showBubbleSize val="0"/>
        </c:dLbls>
        <c:axId val="2102001672"/>
        <c:axId val="2102005048"/>
      </c:scatterChart>
      <c:valAx>
        <c:axId val="21020016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02005048"/>
        <c:crosses val="autoZero"/>
        <c:crossBetween val="midCat"/>
      </c:valAx>
      <c:valAx>
        <c:axId val="2102005048"/>
        <c:scaling>
          <c:orientation val="minMax"/>
        </c:scaling>
        <c:delete val="0"/>
        <c:axPos val="l"/>
        <c:majorGridlines/>
        <c:numFmt formatCode="&quot;$&quot;#,##0.00" sourceLinked="1"/>
        <c:majorTickMark val="out"/>
        <c:minorTickMark val="none"/>
        <c:tickLblPos val="nextTo"/>
        <c:crossAx val="2102001672"/>
        <c:crosses val="autoZero"/>
        <c:crossBetween val="midCat"/>
      </c:valAx>
    </c:plotArea>
    <c:legend>
      <c:legendPos val="r"/>
      <c:overlay val="0"/>
    </c:legend>
    <c:plotVisOnly val="1"/>
    <c:dispBlanksAs val="gap"/>
    <c:showDLblsOverMax val="0"/>
  </c:chart>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tx>
            <c:strRef>
              <c:f>'Problem #4'!$A$18</c:f>
              <c:strCache>
                <c:ptCount val="1"/>
                <c:pt idx="0">
                  <c:v>y1 = </c:v>
                </c:pt>
              </c:strCache>
            </c:strRef>
          </c:tx>
          <c:xVal>
            <c:numRef>
              <c:f>'Problem #4'!$B$17:$N$17</c:f>
              <c:numCache>
                <c:formatCode>General</c:formatCode>
                <c:ptCount val="13"/>
                <c:pt idx="0">
                  <c:v>1.0</c:v>
                </c:pt>
                <c:pt idx="1">
                  <c:v>1.5</c:v>
                </c:pt>
                <c:pt idx="2">
                  <c:v>2.0</c:v>
                </c:pt>
                <c:pt idx="3">
                  <c:v>2.5</c:v>
                </c:pt>
                <c:pt idx="4">
                  <c:v>3.0</c:v>
                </c:pt>
                <c:pt idx="5">
                  <c:v>3.5</c:v>
                </c:pt>
                <c:pt idx="6">
                  <c:v>4.0</c:v>
                </c:pt>
                <c:pt idx="7">
                  <c:v>4.5</c:v>
                </c:pt>
                <c:pt idx="8">
                  <c:v>5.0</c:v>
                </c:pt>
                <c:pt idx="9">
                  <c:v>5.5</c:v>
                </c:pt>
                <c:pt idx="10">
                  <c:v>6.0</c:v>
                </c:pt>
                <c:pt idx="11">
                  <c:v>6.5</c:v>
                </c:pt>
                <c:pt idx="12">
                  <c:v>7.0</c:v>
                </c:pt>
              </c:numCache>
            </c:numRef>
          </c:xVal>
          <c:yVal>
            <c:numRef>
              <c:f>'Problem #4'!$B$18:$N$18</c:f>
              <c:numCache>
                <c:formatCode>General</c:formatCode>
                <c:ptCount val="13"/>
                <c:pt idx="0">
                  <c:v>0.0</c:v>
                </c:pt>
                <c:pt idx="1">
                  <c:v>0.608197662162246</c:v>
                </c:pt>
                <c:pt idx="2">
                  <c:v>1.386294361119891</c:v>
                </c:pt>
                <c:pt idx="3">
                  <c:v>2.290726829685388</c:v>
                </c:pt>
                <c:pt idx="4">
                  <c:v>3.29583686600433</c:v>
                </c:pt>
                <c:pt idx="5">
                  <c:v>4.384670389733788</c:v>
                </c:pt>
                <c:pt idx="6">
                  <c:v>5.545177444479562</c:v>
                </c:pt>
                <c:pt idx="7">
                  <c:v>6.768348285493233</c:v>
                </c:pt>
                <c:pt idx="8">
                  <c:v>8.047189562170502</c:v>
                </c:pt>
                <c:pt idx="9">
                  <c:v>9.376114507311338</c:v>
                </c:pt>
                <c:pt idx="10">
                  <c:v>10.75055681536833</c:v>
                </c:pt>
                <c:pt idx="11">
                  <c:v>12.16671414986034</c:v>
                </c:pt>
                <c:pt idx="12">
                  <c:v>13.62137104338719</c:v>
                </c:pt>
              </c:numCache>
            </c:numRef>
          </c:yVal>
          <c:smooth val="0"/>
        </c:ser>
        <c:ser>
          <c:idx val="1"/>
          <c:order val="1"/>
          <c:tx>
            <c:strRef>
              <c:f>'Problem #4'!$A$19</c:f>
              <c:strCache>
                <c:ptCount val="1"/>
                <c:pt idx="0">
                  <c:v>y2 = </c:v>
                </c:pt>
              </c:strCache>
            </c:strRef>
          </c:tx>
          <c:xVal>
            <c:numRef>
              <c:f>'Problem #4'!$B$17:$N$17</c:f>
              <c:numCache>
                <c:formatCode>General</c:formatCode>
                <c:ptCount val="13"/>
                <c:pt idx="0">
                  <c:v>1.0</c:v>
                </c:pt>
                <c:pt idx="1">
                  <c:v>1.5</c:v>
                </c:pt>
                <c:pt idx="2">
                  <c:v>2.0</c:v>
                </c:pt>
                <c:pt idx="3">
                  <c:v>2.5</c:v>
                </c:pt>
                <c:pt idx="4">
                  <c:v>3.0</c:v>
                </c:pt>
                <c:pt idx="5">
                  <c:v>3.5</c:v>
                </c:pt>
                <c:pt idx="6">
                  <c:v>4.0</c:v>
                </c:pt>
                <c:pt idx="7">
                  <c:v>4.5</c:v>
                </c:pt>
                <c:pt idx="8">
                  <c:v>5.0</c:v>
                </c:pt>
                <c:pt idx="9">
                  <c:v>5.5</c:v>
                </c:pt>
                <c:pt idx="10">
                  <c:v>6.0</c:v>
                </c:pt>
                <c:pt idx="11">
                  <c:v>6.5</c:v>
                </c:pt>
                <c:pt idx="12">
                  <c:v>7.0</c:v>
                </c:pt>
              </c:numCache>
            </c:numRef>
          </c:xVal>
          <c:yVal>
            <c:numRef>
              <c:f>'Problem #4'!$B$19:$N$19</c:f>
              <c:numCache>
                <c:formatCode>General</c:formatCode>
                <c:ptCount val="13"/>
                <c:pt idx="0">
                  <c:v>-1.0</c:v>
                </c:pt>
                <c:pt idx="1">
                  <c:v>1.625</c:v>
                </c:pt>
                <c:pt idx="2">
                  <c:v>2.0</c:v>
                </c:pt>
                <c:pt idx="3">
                  <c:v>0.875</c:v>
                </c:pt>
                <c:pt idx="4">
                  <c:v>-1.0</c:v>
                </c:pt>
                <c:pt idx="5">
                  <c:v>-2.875</c:v>
                </c:pt>
                <c:pt idx="6">
                  <c:v>-4.0</c:v>
                </c:pt>
                <c:pt idx="7">
                  <c:v>-3.625</c:v>
                </c:pt>
                <c:pt idx="8">
                  <c:v>-1.0</c:v>
                </c:pt>
                <c:pt idx="9">
                  <c:v>4.625</c:v>
                </c:pt>
                <c:pt idx="10">
                  <c:v>14.0</c:v>
                </c:pt>
                <c:pt idx="11">
                  <c:v>27.875</c:v>
                </c:pt>
                <c:pt idx="12">
                  <c:v>47.0</c:v>
                </c:pt>
              </c:numCache>
            </c:numRef>
          </c:yVal>
          <c:smooth val="0"/>
        </c:ser>
        <c:dLbls>
          <c:showLegendKey val="0"/>
          <c:showVal val="0"/>
          <c:showCatName val="0"/>
          <c:showSerName val="0"/>
          <c:showPercent val="0"/>
          <c:showBubbleSize val="0"/>
        </c:dLbls>
        <c:axId val="2102028472"/>
        <c:axId val="2102033528"/>
      </c:scatterChart>
      <c:valAx>
        <c:axId val="2102028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02033528"/>
        <c:crosses val="autoZero"/>
        <c:crossBetween val="midCat"/>
      </c:valAx>
      <c:valAx>
        <c:axId val="2102033528"/>
        <c:scaling>
          <c:orientation val="minMax"/>
        </c:scaling>
        <c:delete val="0"/>
        <c:axPos val="l"/>
        <c:majorGridlines/>
        <c:numFmt formatCode="General" sourceLinked="1"/>
        <c:majorTickMark val="out"/>
        <c:minorTickMark val="none"/>
        <c:tickLblPos val="nextTo"/>
        <c:crossAx val="2102028472"/>
        <c:crosses val="autoZero"/>
        <c:crossBetween val="midCat"/>
      </c:valAx>
    </c:plotArea>
    <c:legend>
      <c:legendPos val="r"/>
      <c:overlay val="0"/>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723900</xdr:colOff>
      <xdr:row>24</xdr:row>
      <xdr:rowOff>101600</xdr:rowOff>
    </xdr:from>
    <xdr:to>
      <xdr:col>6</xdr:col>
      <xdr:colOff>787400</xdr:colOff>
      <xdr:row>39</xdr:row>
      <xdr:rowOff>177800</xdr:rowOff>
    </xdr:to>
    <xdr:graphicFrame macro="">
      <xdr:nvGraphicFramePr>
        <xdr:cNvPr id="10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546100</xdr:colOff>
      <xdr:row>21</xdr:row>
      <xdr:rowOff>88900</xdr:rowOff>
    </xdr:from>
    <xdr:to>
      <xdr:col>7</xdr:col>
      <xdr:colOff>177800</xdr:colOff>
      <xdr:row>36</xdr:row>
      <xdr:rowOff>165100</xdr:rowOff>
    </xdr:to>
    <xdr:graphicFrame macro="">
      <xdr:nvGraphicFramePr>
        <xdr:cNvPr id="30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101600</xdr:colOff>
      <xdr:row>31</xdr:row>
      <xdr:rowOff>25400</xdr:rowOff>
    </xdr:from>
    <xdr:to>
      <xdr:col>15</xdr:col>
      <xdr:colOff>457200</xdr:colOff>
      <xdr:row>46</xdr:row>
      <xdr:rowOff>101600</xdr:rowOff>
    </xdr:to>
    <xdr:graphicFrame macro="">
      <xdr:nvGraphicFramePr>
        <xdr:cNvPr id="30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292100</xdr:colOff>
      <xdr:row>16</xdr:row>
      <xdr:rowOff>165100</xdr:rowOff>
    </xdr:from>
    <xdr:to>
      <xdr:col>8</xdr:col>
      <xdr:colOff>431800</xdr:colOff>
      <xdr:row>39</xdr:row>
      <xdr:rowOff>0</xdr:rowOff>
    </xdr:to>
    <xdr:graphicFrame macro="">
      <xdr:nvGraphicFramePr>
        <xdr:cNvPr id="41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25</xdr:row>
      <xdr:rowOff>38100</xdr:rowOff>
    </xdr:from>
    <xdr:to>
      <xdr:col>8</xdr:col>
      <xdr:colOff>50800</xdr:colOff>
      <xdr:row>40</xdr:row>
      <xdr:rowOff>114300</xdr:rowOff>
    </xdr:to>
    <xdr:graphicFrame macro="">
      <xdr:nvGraphicFramePr>
        <xdr:cNvPr id="51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31"/>
  <sheetViews>
    <sheetView tabSelected="1" workbookViewId="0">
      <selection activeCell="A13" sqref="A13:C13"/>
    </sheetView>
  </sheetViews>
  <sheetFormatPr baseColWidth="10" defaultColWidth="8.83203125" defaultRowHeight="14" x14ac:dyDescent="0"/>
  <cols>
    <col min="1" max="9" width="11.83203125" customWidth="1"/>
  </cols>
  <sheetData>
    <row r="1" spans="1:9" ht="23.25" customHeight="1">
      <c r="A1" s="47" t="s">
        <v>35</v>
      </c>
      <c r="B1" s="47"/>
      <c r="C1" s="47"/>
      <c r="D1" s="47"/>
      <c r="E1" s="47"/>
      <c r="F1" s="47"/>
      <c r="G1" s="47"/>
      <c r="H1" s="47"/>
    </row>
    <row r="2" spans="1:9" ht="21" customHeight="1">
      <c r="A2" s="48" t="s">
        <v>0</v>
      </c>
      <c r="B2" s="48"/>
      <c r="C2" s="48"/>
      <c r="D2" s="48"/>
      <c r="E2" s="48"/>
      <c r="F2" s="48"/>
      <c r="G2" s="48"/>
      <c r="H2" s="48"/>
    </row>
    <row r="3" spans="1:9">
      <c r="A3" s="51" t="s">
        <v>36</v>
      </c>
      <c r="B3" s="51"/>
      <c r="C3" s="51"/>
      <c r="D3" s="51"/>
      <c r="E3" s="51"/>
      <c r="F3" s="51"/>
      <c r="G3" s="51"/>
      <c r="H3" s="51"/>
    </row>
    <row r="5" spans="1:9" ht="20">
      <c r="A5" s="49" t="s">
        <v>1</v>
      </c>
      <c r="B5" s="49"/>
      <c r="C5" s="50" t="s">
        <v>57</v>
      </c>
      <c r="D5" s="50"/>
      <c r="E5" s="50"/>
      <c r="F5" s="50"/>
      <c r="G5" s="50"/>
      <c r="H5" s="50"/>
    </row>
    <row r="7" spans="1:9" ht="15" customHeight="1">
      <c r="A7" s="52" t="s">
        <v>37</v>
      </c>
      <c r="B7" s="52"/>
      <c r="C7" s="52"/>
      <c r="D7" s="52"/>
      <c r="E7" s="52"/>
      <c r="F7" s="52"/>
      <c r="G7" s="52"/>
      <c r="H7" s="52"/>
    </row>
    <row r="8" spans="1:9">
      <c r="A8" s="52"/>
      <c r="B8" s="52"/>
      <c r="C8" s="52"/>
      <c r="D8" s="52"/>
      <c r="E8" s="52"/>
      <c r="F8" s="52"/>
      <c r="G8" s="52"/>
      <c r="H8" s="52"/>
    </row>
    <row r="9" spans="1:9">
      <c r="A9" s="52"/>
      <c r="B9" s="52"/>
      <c r="C9" s="52"/>
      <c r="D9" s="52"/>
      <c r="E9" s="52"/>
      <c r="F9" s="52"/>
      <c r="G9" s="52"/>
      <c r="H9" s="52"/>
    </row>
    <row r="10" spans="1:9">
      <c r="A10" s="52"/>
      <c r="B10" s="52"/>
      <c r="C10" s="52"/>
      <c r="D10" s="52"/>
      <c r="E10" s="52"/>
      <c r="F10" s="52"/>
      <c r="G10" s="52"/>
      <c r="H10" s="52"/>
    </row>
    <row r="11" spans="1:9" s="14" customFormat="1">
      <c r="A11" s="52"/>
      <c r="B11" s="52"/>
      <c r="C11" s="52"/>
      <c r="D11" s="52"/>
      <c r="E11" s="52"/>
      <c r="F11" s="52"/>
      <c r="G11" s="52"/>
      <c r="H11" s="52"/>
    </row>
    <row r="13" spans="1:9" ht="20">
      <c r="A13" s="46" t="s">
        <v>2</v>
      </c>
      <c r="B13" s="46"/>
      <c r="C13" s="46"/>
      <c r="D13" t="s">
        <v>41</v>
      </c>
    </row>
    <row r="14" spans="1:9" ht="15" customHeight="1">
      <c r="A14" s="53" t="s">
        <v>40</v>
      </c>
      <c r="B14" s="53"/>
      <c r="C14" s="53"/>
      <c r="D14" s="53"/>
      <c r="E14" s="53"/>
      <c r="F14" s="53"/>
      <c r="G14" s="53"/>
      <c r="H14" s="53"/>
    </row>
    <row r="15" spans="1:9" s="30" customFormat="1" ht="15" customHeight="1">
      <c r="A15" s="53"/>
      <c r="B15" s="53"/>
      <c r="C15" s="53"/>
      <c r="D15" s="53"/>
      <c r="E15" s="53"/>
      <c r="F15" s="53"/>
      <c r="G15" s="53"/>
      <c r="H15" s="53"/>
    </row>
    <row r="16" spans="1:9" s="28" customFormat="1" ht="15" customHeight="1">
      <c r="A16" s="53"/>
      <c r="B16" s="53"/>
      <c r="C16" s="53"/>
      <c r="D16" s="53"/>
      <c r="E16" s="53"/>
      <c r="F16" s="53"/>
      <c r="G16" s="53"/>
      <c r="H16" s="53"/>
      <c r="I16" s="41" t="s">
        <v>58</v>
      </c>
    </row>
    <row r="17" spans="1:16">
      <c r="A17" s="53"/>
      <c r="B17" s="53"/>
      <c r="C17" s="53"/>
      <c r="D17" s="53"/>
      <c r="E17" s="53"/>
      <c r="F17" s="53"/>
      <c r="G17" s="53"/>
      <c r="H17" s="53"/>
    </row>
    <row r="18" spans="1:16">
      <c r="A18" s="3"/>
      <c r="B18" s="3"/>
      <c r="C18" s="3"/>
      <c r="D18" s="3"/>
      <c r="E18" s="3"/>
      <c r="F18" s="3"/>
    </row>
    <row r="19" spans="1:16">
      <c r="B19" s="27" t="s">
        <v>7</v>
      </c>
      <c r="C19" s="16" t="s">
        <v>42</v>
      </c>
      <c r="D19" s="16" t="s">
        <v>43</v>
      </c>
      <c r="E19" s="16" t="s">
        <v>44</v>
      </c>
      <c r="F19" s="16" t="s">
        <v>34</v>
      </c>
      <c r="G19" s="16" t="s">
        <v>45</v>
      </c>
      <c r="H19" s="16" t="s">
        <v>26</v>
      </c>
    </row>
    <row r="20" spans="1:16" s="35" customFormat="1">
      <c r="B20" s="34" t="s">
        <v>63</v>
      </c>
      <c r="C20" s="16">
        <v>1</v>
      </c>
      <c r="D20" s="16">
        <v>3</v>
      </c>
      <c r="E20" s="16">
        <v>6</v>
      </c>
      <c r="F20" s="16">
        <v>7</v>
      </c>
      <c r="G20" s="16">
        <v>10</v>
      </c>
      <c r="H20" s="16">
        <v>12</v>
      </c>
      <c r="I20" s="41" t="s">
        <v>61</v>
      </c>
    </row>
    <row r="21" spans="1:16">
      <c r="B21" s="27" t="s">
        <v>38</v>
      </c>
      <c r="C21" s="31">
        <v>32</v>
      </c>
      <c r="D21" s="32">
        <v>41</v>
      </c>
      <c r="E21" s="32">
        <v>66</v>
      </c>
      <c r="F21" s="32">
        <v>71</v>
      </c>
      <c r="G21" s="32">
        <v>53</v>
      </c>
      <c r="H21" s="32">
        <v>35</v>
      </c>
      <c r="I21" s="41" t="s">
        <v>60</v>
      </c>
    </row>
    <row r="22" spans="1:16">
      <c r="B22" s="27" t="s">
        <v>39</v>
      </c>
      <c r="C22" s="36">
        <v>14152</v>
      </c>
      <c r="D22" s="37">
        <v>9782</v>
      </c>
      <c r="E22" s="37">
        <v>12117</v>
      </c>
      <c r="F22" s="37">
        <v>13519</v>
      </c>
      <c r="G22" s="37">
        <v>6324</v>
      </c>
      <c r="H22" s="38">
        <v>13658</v>
      </c>
    </row>
    <row r="24" spans="1:16">
      <c r="I24" s="41" t="s">
        <v>62</v>
      </c>
    </row>
    <row r="25" spans="1:16">
      <c r="I25" s="41" t="s">
        <v>64</v>
      </c>
    </row>
    <row r="26" spans="1:16">
      <c r="C26" s="45" t="s">
        <v>21</v>
      </c>
      <c r="D26" s="45"/>
      <c r="E26" s="45"/>
      <c r="F26" s="45"/>
      <c r="G26" s="45"/>
      <c r="I26" s="41" t="s">
        <v>65</v>
      </c>
    </row>
    <row r="27" spans="1:16">
      <c r="C27" s="45"/>
      <c r="D27" s="45"/>
      <c r="E27" s="45"/>
      <c r="F27" s="45"/>
      <c r="G27" s="45"/>
      <c r="I27" s="41" t="s">
        <v>66</v>
      </c>
    </row>
    <row r="28" spans="1:16">
      <c r="C28" s="45"/>
      <c r="D28" s="45"/>
      <c r="E28" s="45"/>
      <c r="F28" s="45"/>
      <c r="G28" s="45"/>
    </row>
    <row r="29" spans="1:16">
      <c r="C29" s="45"/>
      <c r="D29" s="45"/>
      <c r="E29" s="45"/>
      <c r="F29" s="45"/>
      <c r="G29" s="45"/>
      <c r="I29" s="44" t="s">
        <v>67</v>
      </c>
      <c r="J29" s="44"/>
      <c r="K29" s="44"/>
      <c r="L29" s="44"/>
      <c r="M29" s="44"/>
      <c r="N29" s="44"/>
      <c r="O29" s="44"/>
      <c r="P29" s="44"/>
    </row>
    <row r="30" spans="1:16">
      <c r="C30" s="45"/>
      <c r="D30" s="45"/>
      <c r="E30" s="45"/>
      <c r="F30" s="45"/>
      <c r="G30" s="45"/>
      <c r="I30" s="44"/>
      <c r="J30" s="44"/>
      <c r="K30" s="44"/>
      <c r="L30" s="44"/>
      <c r="M30" s="44"/>
      <c r="N30" s="44"/>
      <c r="O30" s="44"/>
      <c r="P30" s="44"/>
    </row>
    <row r="31" spans="1:16">
      <c r="I31" s="44"/>
      <c r="J31" s="44"/>
      <c r="K31" s="44"/>
      <c r="L31" s="44"/>
      <c r="M31" s="44"/>
      <c r="N31" s="44"/>
      <c r="O31" s="44"/>
      <c r="P31" s="44"/>
    </row>
  </sheetData>
  <mergeCells count="10">
    <mergeCell ref="I29:P31"/>
    <mergeCell ref="C26:G30"/>
    <mergeCell ref="A13:C13"/>
    <mergeCell ref="A1:H1"/>
    <mergeCell ref="A2:H2"/>
    <mergeCell ref="A5:B5"/>
    <mergeCell ref="C5:H5"/>
    <mergeCell ref="A3:H3"/>
    <mergeCell ref="A7:H11"/>
    <mergeCell ref="A14:H17"/>
  </mergeCells>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J41"/>
  <sheetViews>
    <sheetView workbookViewId="0">
      <selection sqref="A1:C1"/>
    </sheetView>
  </sheetViews>
  <sheetFormatPr baseColWidth="10" defaultColWidth="8.83203125" defaultRowHeight="14" x14ac:dyDescent="0"/>
  <cols>
    <col min="1" max="2" width="10.1640625" customWidth="1"/>
    <col min="3" max="3" width="14.83203125" bestFit="1" customWidth="1"/>
    <col min="4" max="4" width="9.33203125" bestFit="1" customWidth="1"/>
    <col min="5" max="8" width="10.1640625" bestFit="1" customWidth="1"/>
    <col min="9" max="10" width="11.1640625" bestFit="1" customWidth="1"/>
  </cols>
  <sheetData>
    <row r="1" spans="1:11" ht="20">
      <c r="A1" s="46" t="s">
        <v>3</v>
      </c>
      <c r="B1" s="46"/>
      <c r="C1" s="46"/>
    </row>
    <row r="2" spans="1:11">
      <c r="A2" s="57" t="s">
        <v>46</v>
      </c>
      <c r="B2" s="57"/>
      <c r="C2" s="57"/>
      <c r="D2" s="57"/>
      <c r="E2" s="57"/>
      <c r="F2" s="57"/>
      <c r="G2" s="57"/>
      <c r="H2" s="57"/>
      <c r="I2" s="57"/>
      <c r="J2" s="57"/>
    </row>
    <row r="3" spans="1:11" ht="15" customHeight="1">
      <c r="A3" s="60" t="s">
        <v>47</v>
      </c>
      <c r="B3" s="61"/>
      <c r="C3" s="61"/>
      <c r="D3" s="61"/>
      <c r="E3" s="61"/>
      <c r="F3" s="61"/>
      <c r="G3" s="61"/>
      <c r="H3" s="61"/>
      <c r="I3" s="61"/>
      <c r="J3" s="62"/>
    </row>
    <row r="4" spans="1:11">
      <c r="A4" s="63"/>
      <c r="B4" s="56"/>
      <c r="C4" s="56"/>
      <c r="D4" s="56"/>
      <c r="E4" s="56"/>
      <c r="F4" s="56"/>
      <c r="G4" s="56"/>
      <c r="H4" s="56"/>
      <c r="I4" s="56"/>
      <c r="J4" s="64"/>
    </row>
    <row r="5" spans="1:11">
      <c r="A5" s="65"/>
      <c r="B5" s="66"/>
      <c r="C5" s="66"/>
      <c r="D5" s="66"/>
      <c r="E5" s="66"/>
      <c r="F5" s="66"/>
      <c r="G5" s="66"/>
      <c r="H5" s="66"/>
      <c r="I5" s="66"/>
      <c r="J5" s="67"/>
    </row>
    <row r="6" spans="1:11" s="15" customFormat="1">
      <c r="A6" s="17"/>
      <c r="B6" s="17"/>
      <c r="C6" s="17"/>
      <c r="D6" s="17"/>
      <c r="E6" s="17"/>
      <c r="F6" s="17"/>
      <c r="G6" s="17"/>
      <c r="H6" s="17"/>
      <c r="I6" s="17"/>
      <c r="J6" s="17"/>
    </row>
    <row r="7" spans="1:11">
      <c r="A7" s="23" t="s">
        <v>24</v>
      </c>
      <c r="B7" s="56" t="s">
        <v>27</v>
      </c>
      <c r="C7" s="56"/>
      <c r="D7" s="56"/>
      <c r="E7" s="56"/>
      <c r="F7" s="56"/>
      <c r="G7" s="56"/>
      <c r="H7" s="56"/>
    </row>
    <row r="8" spans="1:11" s="15" customFormat="1">
      <c r="A8" s="13"/>
      <c r="B8" s="56"/>
      <c r="C8" s="56"/>
      <c r="D8" s="56"/>
      <c r="E8" s="56"/>
      <c r="F8" s="56"/>
      <c r="G8" s="56"/>
      <c r="H8" s="56"/>
    </row>
    <row r="9" spans="1:11" s="15" customFormat="1">
      <c r="A9" s="13"/>
      <c r="B9" s="22"/>
      <c r="C9" s="13"/>
      <c r="D9" s="13"/>
      <c r="E9" s="13"/>
      <c r="F9" s="13"/>
      <c r="G9" s="13"/>
      <c r="H9" s="13"/>
    </row>
    <row r="10" spans="1:11">
      <c r="B10" s="54" t="s">
        <v>4</v>
      </c>
      <c r="C10" s="54"/>
      <c r="D10" s="54"/>
      <c r="E10" s="54"/>
      <c r="F10" s="54"/>
      <c r="G10" s="54"/>
      <c r="H10" s="54"/>
      <c r="I10" s="54"/>
    </row>
    <row r="12" spans="1:11">
      <c r="A12" t="s">
        <v>5</v>
      </c>
    </row>
    <row r="14" spans="1:11">
      <c r="A14" s="55" t="s">
        <v>18</v>
      </c>
      <c r="B14" s="55"/>
      <c r="C14" s="33">
        <v>-1</v>
      </c>
      <c r="D14" s="33">
        <v>-0.5</v>
      </c>
      <c r="E14" s="33">
        <v>-0.25</v>
      </c>
      <c r="F14" s="33">
        <v>0</v>
      </c>
      <c r="G14" s="33">
        <v>0.25</v>
      </c>
      <c r="H14" s="33">
        <v>0.5</v>
      </c>
      <c r="I14" s="33">
        <v>1</v>
      </c>
      <c r="J14" s="33">
        <v>1.5</v>
      </c>
    </row>
    <row r="15" spans="1:11">
      <c r="A15" s="55" t="s">
        <v>48</v>
      </c>
      <c r="B15" s="55"/>
      <c r="C15" s="33">
        <f>IF(C14&lt;=0,EXP(-(C14^2)),IF(C14&lt;=1,C14^2,LN(C14)))</f>
        <v>0.36787944117144233</v>
      </c>
      <c r="D15" s="33">
        <f t="shared" ref="D15:J15" si="0">IF(D14&lt;=0,EXP(-(D14^2)),IF(D14&lt;=1,D14^2,LN(D14)))</f>
        <v>0.77880078307140488</v>
      </c>
      <c r="E15" s="33">
        <f t="shared" si="0"/>
        <v>0.93941306281347581</v>
      </c>
      <c r="F15" s="33">
        <f t="shared" si="0"/>
        <v>1</v>
      </c>
      <c r="G15" s="33">
        <f t="shared" si="0"/>
        <v>6.25E-2</v>
      </c>
      <c r="H15" s="33">
        <f t="shared" si="0"/>
        <v>0.25</v>
      </c>
      <c r="I15" s="33">
        <f t="shared" si="0"/>
        <v>1</v>
      </c>
      <c r="J15" s="33">
        <f t="shared" si="0"/>
        <v>0.40546510810816438</v>
      </c>
      <c r="K15" s="4"/>
    </row>
    <row r="17" spans="1:36" ht="14" customHeight="1">
      <c r="A17" s="58" t="s">
        <v>22</v>
      </c>
      <c r="B17" s="58"/>
      <c r="C17" s="58"/>
      <c r="D17" s="59" t="s">
        <v>68</v>
      </c>
      <c r="E17" s="59"/>
      <c r="F17" s="59"/>
      <c r="G17" s="59"/>
      <c r="H17" s="59"/>
      <c r="I17" s="59"/>
      <c r="J17" s="59"/>
      <c r="K17" s="34" t="s">
        <v>59</v>
      </c>
      <c r="L17" s="44" t="s">
        <v>69</v>
      </c>
      <c r="M17" s="44"/>
      <c r="N17" s="44"/>
      <c r="O17" s="44"/>
      <c r="P17" s="44"/>
      <c r="Q17" s="44"/>
      <c r="R17" s="44"/>
      <c r="S17" s="44"/>
    </row>
    <row r="18" spans="1:36">
      <c r="A18" s="58"/>
      <c r="B18" s="58"/>
      <c r="C18" s="58"/>
      <c r="D18" s="59"/>
      <c r="E18" s="59"/>
      <c r="F18" s="59"/>
      <c r="G18" s="59"/>
      <c r="H18" s="59"/>
      <c r="I18" s="59"/>
      <c r="J18" s="59"/>
      <c r="L18" s="44"/>
      <c r="M18" s="44"/>
      <c r="N18" s="44"/>
      <c r="O18" s="44"/>
      <c r="P18" s="44"/>
      <c r="Q18" s="44"/>
      <c r="R18" s="44"/>
      <c r="S18" s="44"/>
    </row>
    <row r="19" spans="1:36">
      <c r="L19" s="44"/>
      <c r="M19" s="44"/>
      <c r="N19" s="44"/>
      <c r="O19" s="44"/>
      <c r="P19" s="44"/>
      <c r="Q19" s="44"/>
      <c r="R19" s="44"/>
      <c r="S19" s="44"/>
    </row>
    <row r="20" spans="1:36">
      <c r="A20" s="14" t="s">
        <v>23</v>
      </c>
      <c r="L20" s="44"/>
      <c r="M20" s="44"/>
      <c r="N20" s="44"/>
      <c r="O20" s="44"/>
      <c r="P20" s="44"/>
      <c r="Q20" s="44"/>
      <c r="R20" s="44"/>
      <c r="S20" s="44"/>
    </row>
    <row r="21" spans="1:36">
      <c r="L21" s="12"/>
      <c r="M21" s="12"/>
      <c r="N21" s="12"/>
      <c r="O21" s="12"/>
      <c r="P21" s="12"/>
      <c r="Q21" s="12"/>
      <c r="R21" s="12"/>
      <c r="S21" s="12"/>
    </row>
    <row r="23" spans="1:36">
      <c r="C23" s="45" t="s">
        <v>21</v>
      </c>
      <c r="D23" s="45"/>
      <c r="E23" s="45"/>
      <c r="F23" s="45"/>
      <c r="G23" s="45"/>
      <c r="I23" s="41" t="s">
        <v>70</v>
      </c>
    </row>
    <row r="24" spans="1:36">
      <c r="C24" s="45"/>
      <c r="D24" s="45"/>
      <c r="E24" s="45"/>
      <c r="F24" s="45"/>
      <c r="G24" s="45"/>
    </row>
    <row r="25" spans="1:36">
      <c r="C25" s="45"/>
      <c r="D25" s="45"/>
      <c r="E25" s="45"/>
      <c r="F25" s="45"/>
      <c r="G25" s="45"/>
    </row>
    <row r="26" spans="1:36">
      <c r="C26" s="45"/>
      <c r="D26" s="45"/>
      <c r="E26" s="45"/>
      <c r="F26" s="45"/>
      <c r="G26" s="45"/>
      <c r="I26" s="41" t="s">
        <v>72</v>
      </c>
    </row>
    <row r="27" spans="1:36">
      <c r="C27" s="45"/>
      <c r="D27" s="45"/>
      <c r="E27" s="45"/>
      <c r="F27" s="45"/>
      <c r="G27" s="45"/>
    </row>
    <row r="28" spans="1:36">
      <c r="I28" s="41" t="s">
        <v>73</v>
      </c>
    </row>
    <row r="29" spans="1:36">
      <c r="I29" s="55" t="s">
        <v>18</v>
      </c>
      <c r="J29" s="55"/>
      <c r="K29" s="33">
        <v>-1</v>
      </c>
      <c r="L29">
        <v>-0.9</v>
      </c>
      <c r="M29" s="33">
        <v>-0.8</v>
      </c>
      <c r="N29" s="35">
        <v>-0.7</v>
      </c>
      <c r="O29" s="33">
        <v>-0.6</v>
      </c>
      <c r="P29" s="35">
        <v>-0.5</v>
      </c>
      <c r="Q29" s="33">
        <v>-0.4</v>
      </c>
      <c r="R29" s="35">
        <v>-0.3</v>
      </c>
      <c r="S29" s="33">
        <v>-0.2</v>
      </c>
      <c r="T29" s="35">
        <v>-0.1</v>
      </c>
      <c r="U29" s="33">
        <v>0</v>
      </c>
      <c r="V29" s="35">
        <v>0.1</v>
      </c>
      <c r="W29" s="33">
        <v>0.2</v>
      </c>
      <c r="X29" s="35">
        <v>0.3</v>
      </c>
      <c r="Y29" s="33">
        <v>0.4</v>
      </c>
      <c r="Z29" s="35">
        <v>0.5</v>
      </c>
      <c r="AA29" s="33">
        <v>0.6</v>
      </c>
      <c r="AB29" s="35">
        <v>0.7</v>
      </c>
      <c r="AC29" s="33">
        <v>0.8</v>
      </c>
      <c r="AD29" s="35">
        <v>0.9</v>
      </c>
      <c r="AE29" s="33">
        <v>1</v>
      </c>
      <c r="AF29" s="35">
        <v>1.1000000000000001</v>
      </c>
      <c r="AG29" s="33">
        <v>1.2</v>
      </c>
      <c r="AH29" s="35">
        <v>1.3</v>
      </c>
      <c r="AI29" s="33">
        <v>1.4</v>
      </c>
      <c r="AJ29" s="35">
        <v>1.5</v>
      </c>
    </row>
    <row r="30" spans="1:36">
      <c r="I30" s="55" t="s">
        <v>48</v>
      </c>
      <c r="J30" s="55"/>
      <c r="K30" s="33">
        <f>IF(K29&lt;=0,EXP(-(K29^2)),IF(K29&lt;=1,K29^2,LN(K29)))</f>
        <v>0.36787944117144233</v>
      </c>
      <c r="L30" s="33">
        <f t="shared" ref="L30:AJ30" si="1">IF(L29&lt;=0,EXP(-(L29^2)),IF(L29&lt;=1,L29^2,LN(L29)))</f>
        <v>0.44485806622294111</v>
      </c>
      <c r="M30" s="33">
        <f t="shared" si="1"/>
        <v>0.52729242404304855</v>
      </c>
      <c r="N30" s="33">
        <f t="shared" si="1"/>
        <v>0.61262639418441611</v>
      </c>
      <c r="O30" s="33">
        <f t="shared" si="1"/>
        <v>0.69767632607103103</v>
      </c>
      <c r="P30" s="33">
        <f t="shared" si="1"/>
        <v>0.77880078307140488</v>
      </c>
      <c r="Q30" s="33">
        <f t="shared" si="1"/>
        <v>0.85214378896621135</v>
      </c>
      <c r="R30" s="33">
        <f t="shared" si="1"/>
        <v>0.91393118527122819</v>
      </c>
      <c r="S30" s="33">
        <f t="shared" si="1"/>
        <v>0.96078943915232318</v>
      </c>
      <c r="T30" s="33">
        <f t="shared" si="1"/>
        <v>0.99004983374916811</v>
      </c>
      <c r="U30" s="33">
        <f t="shared" si="1"/>
        <v>1</v>
      </c>
      <c r="V30" s="33">
        <f t="shared" si="1"/>
        <v>1.0000000000000002E-2</v>
      </c>
      <c r="W30" s="33">
        <f t="shared" si="1"/>
        <v>4.0000000000000008E-2</v>
      </c>
      <c r="X30" s="33">
        <f t="shared" si="1"/>
        <v>0.09</v>
      </c>
      <c r="Y30" s="33">
        <f t="shared" si="1"/>
        <v>0.16000000000000003</v>
      </c>
      <c r="Z30" s="33">
        <f t="shared" si="1"/>
        <v>0.25</v>
      </c>
      <c r="AA30" s="33">
        <f t="shared" si="1"/>
        <v>0.36</v>
      </c>
      <c r="AB30" s="33">
        <f t="shared" si="1"/>
        <v>0.48999999999999994</v>
      </c>
      <c r="AC30" s="33">
        <f t="shared" si="1"/>
        <v>0.64000000000000012</v>
      </c>
      <c r="AD30" s="33">
        <f t="shared" si="1"/>
        <v>0.81</v>
      </c>
      <c r="AE30" s="33">
        <f t="shared" si="1"/>
        <v>1</v>
      </c>
      <c r="AF30" s="33">
        <f t="shared" si="1"/>
        <v>9.5310179804324935E-2</v>
      </c>
      <c r="AG30" s="33">
        <f t="shared" si="1"/>
        <v>0.18232155679395459</v>
      </c>
      <c r="AH30" s="33">
        <f t="shared" si="1"/>
        <v>0.26236426446749106</v>
      </c>
      <c r="AI30" s="33">
        <f t="shared" si="1"/>
        <v>0.33647223662121289</v>
      </c>
      <c r="AJ30" s="33">
        <f t="shared" si="1"/>
        <v>0.40546510810816438</v>
      </c>
    </row>
    <row r="40" spans="17:25">
      <c r="Q40" s="34" t="s">
        <v>59</v>
      </c>
      <c r="R40" s="44" t="s">
        <v>71</v>
      </c>
      <c r="S40" s="44"/>
      <c r="T40" s="44"/>
      <c r="U40" s="44"/>
      <c r="V40" s="44"/>
      <c r="W40" s="44"/>
      <c r="X40" s="44"/>
      <c r="Y40" s="44"/>
    </row>
    <row r="41" spans="17:25">
      <c r="R41" s="44"/>
      <c r="S41" s="44"/>
      <c r="T41" s="44"/>
      <c r="U41" s="44"/>
      <c r="V41" s="44"/>
      <c r="W41" s="44"/>
      <c r="X41" s="44"/>
      <c r="Y41" s="44"/>
    </row>
  </sheetData>
  <mergeCells count="14">
    <mergeCell ref="I29:J29"/>
    <mergeCell ref="I30:J30"/>
    <mergeCell ref="R40:Y41"/>
    <mergeCell ref="A2:J2"/>
    <mergeCell ref="A17:C18"/>
    <mergeCell ref="D17:J18"/>
    <mergeCell ref="C23:G27"/>
    <mergeCell ref="A3:J5"/>
    <mergeCell ref="A1:C1"/>
    <mergeCell ref="B10:I10"/>
    <mergeCell ref="A14:B14"/>
    <mergeCell ref="A15:B15"/>
    <mergeCell ref="B7:H8"/>
    <mergeCell ref="L17:S20"/>
  </mergeCells>
  <pageMargins left="0.7" right="0.7" top="0.75" bottom="0.75" header="0.3" footer="0.3"/>
  <pageSetup scale="96"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28"/>
  <sheetViews>
    <sheetView workbookViewId="0">
      <selection sqref="A1:C1"/>
    </sheetView>
  </sheetViews>
  <sheetFormatPr baseColWidth="10" defaultColWidth="8.83203125" defaultRowHeight="14" x14ac:dyDescent="0"/>
  <cols>
    <col min="1" max="1" width="15" customWidth="1"/>
    <col min="2" max="7" width="9.83203125" customWidth="1"/>
  </cols>
  <sheetData>
    <row r="1" spans="1:11" ht="20">
      <c r="A1" s="46" t="s">
        <v>6</v>
      </c>
      <c r="B1" s="46"/>
      <c r="C1" s="46"/>
    </row>
    <row r="2" spans="1:11">
      <c r="A2" s="68" t="s">
        <v>12</v>
      </c>
      <c r="B2" s="68"/>
      <c r="C2" s="68"/>
      <c r="D2" s="68"/>
      <c r="E2" s="68"/>
    </row>
    <row r="3" spans="1:11" ht="15" customHeight="1">
      <c r="A3" s="2" t="s">
        <v>13</v>
      </c>
      <c r="B3" s="69" t="s">
        <v>52</v>
      </c>
      <c r="C3" s="70"/>
      <c r="D3" s="70"/>
      <c r="E3" s="70"/>
      <c r="F3" s="71"/>
    </row>
    <row r="4" spans="1:11">
      <c r="B4" s="72"/>
      <c r="C4" s="73"/>
      <c r="D4" s="73"/>
      <c r="E4" s="73"/>
      <c r="F4" s="74"/>
    </row>
    <row r="5" spans="1:11">
      <c r="B5" s="5"/>
      <c r="C5" s="5"/>
      <c r="D5" s="5"/>
      <c r="E5" s="5"/>
      <c r="F5" s="5"/>
    </row>
    <row r="6" spans="1:11">
      <c r="A6" s="2" t="s">
        <v>7</v>
      </c>
      <c r="B6" s="1" t="s">
        <v>15</v>
      </c>
      <c r="C6" s="1" t="s">
        <v>49</v>
      </c>
      <c r="D6" s="1" t="s">
        <v>44</v>
      </c>
      <c r="E6" s="1" t="s">
        <v>50</v>
      </c>
      <c r="F6" s="1" t="s">
        <v>51</v>
      </c>
      <c r="G6" s="1" t="s">
        <v>28</v>
      </c>
    </row>
    <row r="7" spans="1:11" s="35" customFormat="1">
      <c r="A7" s="34" t="s">
        <v>63</v>
      </c>
      <c r="B7" s="1">
        <v>1</v>
      </c>
      <c r="C7" s="1">
        <v>4</v>
      </c>
      <c r="D7" s="1">
        <v>6</v>
      </c>
      <c r="E7" s="1">
        <v>9</v>
      </c>
      <c r="F7" s="1">
        <v>10</v>
      </c>
      <c r="G7" s="1">
        <v>12</v>
      </c>
      <c r="H7" s="41" t="s">
        <v>74</v>
      </c>
    </row>
    <row r="8" spans="1:11">
      <c r="A8" s="29" t="s">
        <v>30</v>
      </c>
      <c r="B8" s="18">
        <v>15</v>
      </c>
      <c r="C8" s="19">
        <v>200</v>
      </c>
      <c r="D8" s="19">
        <v>125</v>
      </c>
      <c r="E8" s="19">
        <v>5</v>
      </c>
      <c r="F8" s="19">
        <v>175</v>
      </c>
      <c r="G8" s="39"/>
    </row>
    <row r="9" spans="1:11">
      <c r="A9" s="2" t="s">
        <v>8</v>
      </c>
      <c r="B9" s="20">
        <f t="shared" ref="B9:G9" si="0">4.4444*B7+77.333</f>
        <v>81.7774</v>
      </c>
      <c r="C9" s="20">
        <f t="shared" si="0"/>
        <v>95.110600000000005</v>
      </c>
      <c r="D9" s="20">
        <f t="shared" si="0"/>
        <v>103.99939999999999</v>
      </c>
      <c r="E9" s="20">
        <f t="shared" si="0"/>
        <v>117.3326</v>
      </c>
      <c r="F9" s="20">
        <f t="shared" si="0"/>
        <v>121.777</v>
      </c>
      <c r="G9" s="20">
        <f t="shared" si="0"/>
        <v>130.66579999999999</v>
      </c>
      <c r="H9" s="42" t="s">
        <v>78</v>
      </c>
      <c r="K9" s="41" t="s">
        <v>83</v>
      </c>
    </row>
    <row r="10" spans="1:11">
      <c r="A10" s="2" t="s">
        <v>9</v>
      </c>
      <c r="B10" s="20">
        <f t="shared" ref="B10:G10" si="1">-3.8918*B7^2+48.119*B7-2.5773</f>
        <v>41.649899999999995</v>
      </c>
      <c r="C10" s="20">
        <f t="shared" si="1"/>
        <v>127.62990000000001</v>
      </c>
      <c r="D10" s="20">
        <f t="shared" si="1"/>
        <v>146.03189999999998</v>
      </c>
      <c r="E10" s="20">
        <f t="shared" si="1"/>
        <v>115.25790000000005</v>
      </c>
      <c r="F10" s="20">
        <f t="shared" si="1"/>
        <v>89.432699999999997</v>
      </c>
      <c r="G10" s="20">
        <f t="shared" si="1"/>
        <v>14.43149999999995</v>
      </c>
      <c r="H10" s="42" t="s">
        <v>79</v>
      </c>
    </row>
    <row r="11" spans="1:11">
      <c r="A11" s="2" t="s">
        <v>10</v>
      </c>
      <c r="B11" s="20">
        <f t="shared" ref="B11:G11" si="2">43.455*EXP(0.025*B7)</f>
        <v>44.555068562389053</v>
      </c>
      <c r="C11" s="20">
        <f t="shared" si="2"/>
        <v>48.025202244977272</v>
      </c>
      <c r="D11" s="20">
        <f t="shared" si="2"/>
        <v>50.487507017757537</v>
      </c>
      <c r="E11" s="20">
        <f t="shared" si="2"/>
        <v>54.419683632117469</v>
      </c>
      <c r="F11" s="20">
        <f t="shared" si="2"/>
        <v>55.797324482165799</v>
      </c>
      <c r="G11" s="20">
        <f t="shared" si="2"/>
        <v>58.658114483215215</v>
      </c>
      <c r="H11" s="42" t="s">
        <v>80</v>
      </c>
    </row>
    <row r="12" spans="1:11">
      <c r="A12" s="2" t="s">
        <v>11</v>
      </c>
      <c r="B12" s="20">
        <f t="shared" ref="B12:G12" si="3">28.237*B7^0.3784</f>
        <v>28.236999999999998</v>
      </c>
      <c r="C12" s="20">
        <f t="shared" si="3"/>
        <v>47.713146168264167</v>
      </c>
      <c r="D12" s="20">
        <f t="shared" si="3"/>
        <v>55.62512334061239</v>
      </c>
      <c r="E12" s="20">
        <f t="shared" si="3"/>
        <v>64.849094958998577</v>
      </c>
      <c r="F12" s="20">
        <f t="shared" si="3"/>
        <v>67.486756179274224</v>
      </c>
      <c r="G12" s="20">
        <f t="shared" si="3"/>
        <v>72.307065631543509</v>
      </c>
      <c r="H12" s="42" t="s">
        <v>81</v>
      </c>
    </row>
    <row r="13" spans="1:11">
      <c r="A13" s="2" t="s">
        <v>14</v>
      </c>
      <c r="B13" s="20">
        <f t="shared" ref="B13:G13" si="4">33.603*LN(B7)+52.4</f>
        <v>52.4</v>
      </c>
      <c r="C13" s="20">
        <f t="shared" si="4"/>
        <v>98.983649416711685</v>
      </c>
      <c r="D13" s="20">
        <f t="shared" si="4"/>
        <v>112.60849344447033</v>
      </c>
      <c r="E13" s="20">
        <f t="shared" si="4"/>
        <v>126.23333747222898</v>
      </c>
      <c r="F13" s="20">
        <f t="shared" si="4"/>
        <v>129.77376687987893</v>
      </c>
      <c r="G13" s="20">
        <f t="shared" si="4"/>
        <v>135.90031815282617</v>
      </c>
      <c r="H13" s="42" t="s">
        <v>82</v>
      </c>
    </row>
    <row r="15" spans="1:11">
      <c r="A15" s="75" t="s">
        <v>29</v>
      </c>
      <c r="B15" s="75"/>
      <c r="C15" s="75"/>
      <c r="D15" s="75"/>
      <c r="E15" s="75"/>
      <c r="F15" s="75"/>
      <c r="G15" s="75"/>
    </row>
    <row r="16" spans="1:11">
      <c r="A16" s="75"/>
      <c r="B16" s="75"/>
      <c r="C16" s="75"/>
      <c r="D16" s="75"/>
      <c r="E16" s="75"/>
      <c r="F16" s="75"/>
      <c r="G16" s="75"/>
    </row>
    <row r="17" spans="1:19">
      <c r="A17" s="6"/>
      <c r="B17" s="7"/>
      <c r="C17" s="7"/>
      <c r="D17" s="7"/>
      <c r="E17" s="7"/>
      <c r="F17" s="7"/>
      <c r="G17" s="7"/>
      <c r="H17" s="7"/>
      <c r="I17" s="7"/>
      <c r="J17" s="7"/>
    </row>
    <row r="18" spans="1:19">
      <c r="A18" s="8"/>
      <c r="B18" s="7"/>
      <c r="C18" s="7"/>
      <c r="D18" s="7"/>
      <c r="E18" s="7"/>
      <c r="F18" s="7"/>
      <c r="G18" s="7"/>
      <c r="H18" s="7"/>
      <c r="I18" s="7"/>
      <c r="J18" s="7"/>
    </row>
    <row r="19" spans="1:19">
      <c r="A19" s="8"/>
      <c r="B19" s="45" t="s">
        <v>21</v>
      </c>
      <c r="C19" s="45"/>
      <c r="D19" s="45"/>
      <c r="E19" s="45"/>
      <c r="F19" s="45"/>
      <c r="G19" s="7"/>
      <c r="H19" s="7"/>
      <c r="I19" s="7"/>
      <c r="J19" s="7"/>
    </row>
    <row r="20" spans="1:19">
      <c r="A20" s="9"/>
      <c r="B20" s="45"/>
      <c r="C20" s="45"/>
      <c r="D20" s="45"/>
      <c r="E20" s="45"/>
      <c r="F20" s="45"/>
      <c r="G20" s="10"/>
      <c r="H20" s="7"/>
      <c r="I20" s="7"/>
      <c r="J20" s="7"/>
    </row>
    <row r="21" spans="1:19" ht="14" customHeight="1">
      <c r="A21" s="9"/>
      <c r="B21" s="45"/>
      <c r="C21" s="45"/>
      <c r="D21" s="45"/>
      <c r="E21" s="45"/>
      <c r="F21" s="45"/>
      <c r="G21" s="10"/>
      <c r="H21" s="7"/>
      <c r="I21" s="7"/>
      <c r="J21" s="21" t="s">
        <v>59</v>
      </c>
      <c r="K21" s="44" t="s">
        <v>75</v>
      </c>
      <c r="L21" s="44"/>
      <c r="M21" s="44"/>
      <c r="N21" s="44"/>
      <c r="O21" s="44"/>
      <c r="P21" s="44"/>
      <c r="Q21" s="44"/>
      <c r="R21" s="44"/>
      <c r="S21" s="44"/>
    </row>
    <row r="22" spans="1:19">
      <c r="A22" s="9"/>
      <c r="B22" s="45"/>
      <c r="C22" s="45"/>
      <c r="D22" s="45"/>
      <c r="E22" s="45"/>
      <c r="F22" s="45"/>
      <c r="G22" s="10"/>
      <c r="H22" s="7"/>
      <c r="I22" s="7"/>
      <c r="J22" s="7"/>
      <c r="K22" s="44"/>
      <c r="L22" s="44"/>
      <c r="M22" s="44"/>
      <c r="N22" s="44"/>
      <c r="O22" s="44"/>
      <c r="P22" s="44"/>
      <c r="Q22" s="44"/>
      <c r="R22" s="44"/>
      <c r="S22" s="44"/>
    </row>
    <row r="23" spans="1:19">
      <c r="A23" s="9"/>
      <c r="B23" s="45"/>
      <c r="C23" s="45"/>
      <c r="D23" s="45"/>
      <c r="E23" s="45"/>
      <c r="F23" s="45"/>
      <c r="G23" s="10"/>
      <c r="H23" s="7"/>
      <c r="I23" s="7"/>
      <c r="J23" s="7"/>
      <c r="K23" s="44"/>
      <c r="L23" s="44"/>
      <c r="M23" s="44"/>
      <c r="N23" s="44"/>
      <c r="O23" s="44"/>
      <c r="P23" s="44"/>
      <c r="Q23" s="44"/>
      <c r="R23" s="44"/>
      <c r="S23" s="44"/>
    </row>
    <row r="24" spans="1:19">
      <c r="A24" s="9"/>
      <c r="B24" s="9"/>
      <c r="C24" s="9"/>
      <c r="D24" s="9"/>
      <c r="E24" s="9"/>
      <c r="F24" s="11"/>
      <c r="G24" s="10"/>
      <c r="H24" s="7"/>
      <c r="I24" s="7"/>
      <c r="J24" s="7"/>
      <c r="K24" s="12"/>
      <c r="L24" s="12"/>
      <c r="M24" s="12"/>
      <c r="N24" s="12"/>
      <c r="O24" s="12"/>
      <c r="P24" s="12"/>
      <c r="Q24" s="12"/>
      <c r="R24" s="12"/>
      <c r="S24" s="12"/>
    </row>
    <row r="25" spans="1:19">
      <c r="A25" s="9"/>
      <c r="B25" s="9"/>
      <c r="C25" s="9"/>
      <c r="D25" s="9"/>
      <c r="E25" s="9"/>
      <c r="F25" s="11"/>
      <c r="G25" s="10"/>
      <c r="H25" s="7"/>
      <c r="I25" s="7"/>
      <c r="J25" s="7"/>
      <c r="K25" s="44" t="s">
        <v>76</v>
      </c>
      <c r="L25" s="44"/>
      <c r="M25" s="44"/>
      <c r="N25" s="44"/>
      <c r="O25" s="44"/>
      <c r="P25" s="44"/>
      <c r="Q25" s="44"/>
      <c r="R25" s="44"/>
      <c r="S25" s="44"/>
    </row>
    <row r="26" spans="1:19">
      <c r="A26" s="8"/>
      <c r="B26" s="7"/>
      <c r="C26" s="7"/>
      <c r="D26" s="7"/>
      <c r="E26" s="7"/>
      <c r="F26" s="7"/>
      <c r="G26" s="7"/>
      <c r="H26" s="7"/>
      <c r="I26" s="7"/>
      <c r="J26" s="7"/>
      <c r="K26" s="44"/>
      <c r="L26" s="44"/>
      <c r="M26" s="44"/>
      <c r="N26" s="44"/>
      <c r="O26" s="44"/>
      <c r="P26" s="44"/>
      <c r="Q26" s="44"/>
      <c r="R26" s="44"/>
      <c r="S26" s="44"/>
    </row>
    <row r="27" spans="1:19">
      <c r="A27" s="8"/>
      <c r="B27" s="7"/>
      <c r="C27" s="7"/>
      <c r="D27" s="7"/>
      <c r="E27" s="7"/>
      <c r="F27" s="7"/>
      <c r="G27" s="7"/>
      <c r="H27" s="7"/>
      <c r="I27" s="7"/>
      <c r="J27" s="7"/>
    </row>
    <row r="28" spans="1:19">
      <c r="K28" s="41" t="s">
        <v>77</v>
      </c>
    </row>
  </sheetData>
  <mergeCells count="7">
    <mergeCell ref="K25:S26"/>
    <mergeCell ref="A1:C1"/>
    <mergeCell ref="A2:E2"/>
    <mergeCell ref="B3:F4"/>
    <mergeCell ref="A15:G16"/>
    <mergeCell ref="B19:F23"/>
    <mergeCell ref="K21:S23"/>
  </mergeCells>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U28"/>
  <sheetViews>
    <sheetView workbookViewId="0">
      <selection sqref="A1:C1"/>
    </sheetView>
  </sheetViews>
  <sheetFormatPr baseColWidth="10" defaultColWidth="8.83203125" defaultRowHeight="14" x14ac:dyDescent="0"/>
  <sheetData>
    <row r="1" spans="1:21" ht="20">
      <c r="A1" s="46" t="s">
        <v>16</v>
      </c>
      <c r="B1" s="46"/>
      <c r="C1" s="46"/>
    </row>
    <row r="3" spans="1:21" ht="20">
      <c r="A3" s="77" t="s">
        <v>17</v>
      </c>
      <c r="B3" s="77"/>
      <c r="C3" s="78" t="s">
        <v>54</v>
      </c>
      <c r="D3" s="78"/>
      <c r="E3" s="78"/>
      <c r="F3" s="78"/>
      <c r="J3" s="43">
        <v>3.0663699840287748</v>
      </c>
      <c r="K3" s="43">
        <v>2.9111619143920806</v>
      </c>
      <c r="L3" s="40" t="s">
        <v>59</v>
      </c>
      <c r="M3" s="79" t="s">
        <v>90</v>
      </c>
      <c r="N3" s="79"/>
      <c r="O3" s="79"/>
      <c r="P3" s="79"/>
      <c r="Q3" s="79"/>
      <c r="R3" s="79"/>
      <c r="S3" s="79"/>
      <c r="T3" s="79"/>
      <c r="U3" s="79"/>
    </row>
    <row r="4" spans="1:21" ht="15" customHeight="1">
      <c r="A4" s="53" t="s">
        <v>53</v>
      </c>
      <c r="B4" s="53"/>
      <c r="C4" s="53"/>
      <c r="D4" s="53"/>
      <c r="E4" s="53"/>
      <c r="F4" s="53"/>
      <c r="G4" s="53"/>
      <c r="H4" s="12"/>
      <c r="I4" s="12"/>
      <c r="J4" s="43">
        <f>7*J3-EXP(J3)</f>
        <v>7.4290654136532908E-4</v>
      </c>
      <c r="K4" s="43">
        <f>7*K3-EXP(K3)</f>
        <v>1.9999934092259508</v>
      </c>
      <c r="M4" s="79"/>
      <c r="N4" s="79"/>
      <c r="O4" s="79"/>
      <c r="P4" s="79"/>
      <c r="Q4" s="79"/>
      <c r="R4" s="79"/>
      <c r="S4" s="79"/>
      <c r="T4" s="79"/>
      <c r="U4" s="79"/>
    </row>
    <row r="5" spans="1:21" s="30" customFormat="1" ht="15" customHeight="1">
      <c r="A5" s="53"/>
      <c r="B5" s="53"/>
      <c r="C5" s="53"/>
      <c r="D5" s="53"/>
      <c r="E5" s="53"/>
      <c r="F5" s="53"/>
      <c r="G5" s="53"/>
      <c r="H5" s="12"/>
      <c r="I5" s="12"/>
    </row>
    <row r="7" spans="1:21" ht="14" customHeight="1">
      <c r="A7" t="s">
        <v>18</v>
      </c>
      <c r="B7">
        <v>-1</v>
      </c>
      <c r="C7">
        <v>-0.75</v>
      </c>
      <c r="D7" s="14">
        <v>-0.5</v>
      </c>
      <c r="E7" s="14">
        <v>-0.25</v>
      </c>
      <c r="F7" s="14">
        <v>0</v>
      </c>
      <c r="G7" s="14">
        <v>0.25</v>
      </c>
      <c r="H7" s="14">
        <v>0.5</v>
      </c>
      <c r="I7">
        <v>0.75</v>
      </c>
      <c r="J7" s="43">
        <v>0.1691874692543924</v>
      </c>
      <c r="K7" s="43">
        <v>0.52791228734627516</v>
      </c>
      <c r="L7" s="34" t="s">
        <v>59</v>
      </c>
      <c r="M7" s="44" t="s">
        <v>84</v>
      </c>
      <c r="N7" s="44"/>
      <c r="O7" s="44"/>
      <c r="P7" s="44"/>
      <c r="Q7" s="44"/>
      <c r="R7" s="44"/>
      <c r="S7" s="44"/>
      <c r="T7" s="44"/>
      <c r="U7" s="44"/>
    </row>
    <row r="8" spans="1:21">
      <c r="A8" t="s">
        <v>19</v>
      </c>
      <c r="B8">
        <f>7*B7-EXP(B7)</f>
        <v>-7.3678794411714428</v>
      </c>
      <c r="C8" s="35">
        <f t="shared" ref="C8:I8" si="0">7*C7-EXP(C7)</f>
        <v>-5.7223665527410148</v>
      </c>
      <c r="D8" s="35">
        <f t="shared" si="0"/>
        <v>-4.1065306597126332</v>
      </c>
      <c r="E8" s="35">
        <f t="shared" si="0"/>
        <v>-2.528800783071405</v>
      </c>
      <c r="F8" s="35">
        <f t="shared" si="0"/>
        <v>-1</v>
      </c>
      <c r="G8" s="35">
        <f t="shared" si="0"/>
        <v>0.46597458331225861</v>
      </c>
      <c r="H8" s="35">
        <f t="shared" si="0"/>
        <v>1.8512787292998718</v>
      </c>
      <c r="I8" s="35">
        <f t="shared" si="0"/>
        <v>3.1329999833873252</v>
      </c>
      <c r="J8" s="43">
        <f>7*J7-EXP(J7)</f>
        <v>-2.986107186409015E-5</v>
      </c>
      <c r="K8" s="43">
        <f>7*K7-EXP(K7)</f>
        <v>1.9999968854233807</v>
      </c>
      <c r="M8" s="44"/>
      <c r="N8" s="44"/>
      <c r="O8" s="44"/>
      <c r="P8" s="44"/>
      <c r="Q8" s="44"/>
      <c r="R8" s="44"/>
      <c r="S8" s="44"/>
      <c r="T8" s="44"/>
      <c r="U8" s="44"/>
    </row>
    <row r="9" spans="1:21">
      <c r="M9" s="44"/>
      <c r="N9" s="44"/>
      <c r="O9" s="44"/>
      <c r="P9" s="44"/>
      <c r="Q9" s="44"/>
      <c r="R9" s="44"/>
      <c r="S9" s="44"/>
      <c r="T9" s="44"/>
      <c r="U9" s="44"/>
    </row>
    <row r="10" spans="1:21" s="24" customFormat="1">
      <c r="A10" s="25" t="s">
        <v>31</v>
      </c>
      <c r="B10" s="24" t="s">
        <v>91</v>
      </c>
      <c r="M10" s="44"/>
      <c r="N10" s="44"/>
      <c r="O10" s="44"/>
      <c r="P10" s="44"/>
      <c r="Q10" s="44"/>
      <c r="R10" s="44"/>
      <c r="S10" s="44"/>
      <c r="T10" s="44"/>
      <c r="U10" s="44"/>
    </row>
    <row r="11" spans="1:21">
      <c r="M11" s="44"/>
      <c r="N11" s="44"/>
      <c r="O11" s="44"/>
      <c r="P11" s="44"/>
      <c r="Q11" s="44"/>
      <c r="R11" s="44"/>
      <c r="S11" s="44"/>
      <c r="T11" s="44"/>
      <c r="U11" s="44"/>
    </row>
    <row r="12" spans="1:21" ht="20">
      <c r="A12" s="77" t="s">
        <v>20</v>
      </c>
      <c r="B12" s="77"/>
      <c r="L12" s="44" t="s">
        <v>85</v>
      </c>
      <c r="M12" s="44"/>
      <c r="N12" s="44"/>
      <c r="O12" s="44"/>
      <c r="P12" s="44"/>
      <c r="Q12" s="44"/>
      <c r="R12" s="44"/>
      <c r="S12" s="44"/>
      <c r="T12" s="44"/>
      <c r="U12" s="44"/>
    </row>
    <row r="13" spans="1:21">
      <c r="A13" s="76" t="s">
        <v>55</v>
      </c>
      <c r="B13" s="76"/>
      <c r="C13" s="76"/>
      <c r="D13" s="76"/>
      <c r="E13" s="76"/>
      <c r="F13" s="76"/>
      <c r="G13" s="76"/>
      <c r="H13" s="76"/>
      <c r="L13" s="44"/>
      <c r="M13" s="44"/>
      <c r="N13" s="44"/>
      <c r="O13" s="44"/>
      <c r="P13" s="44"/>
      <c r="Q13" s="44"/>
      <c r="R13" s="44"/>
      <c r="S13" s="44"/>
      <c r="T13" s="44"/>
      <c r="U13" s="44"/>
    </row>
    <row r="14" spans="1:21">
      <c r="A14" s="44" t="s">
        <v>56</v>
      </c>
      <c r="B14" s="44"/>
      <c r="C14" s="44"/>
      <c r="D14" s="44"/>
      <c r="E14" s="44"/>
      <c r="F14" s="44"/>
      <c r="G14" s="44"/>
      <c r="H14" s="44"/>
      <c r="I14" s="44"/>
      <c r="L14" s="44"/>
      <c r="M14" s="44"/>
      <c r="N14" s="44"/>
      <c r="O14" s="44"/>
      <c r="P14" s="44"/>
      <c r="Q14" s="44"/>
      <c r="R14" s="44"/>
      <c r="S14" s="44"/>
      <c r="T14" s="44"/>
      <c r="U14" s="44"/>
    </row>
    <row r="15" spans="1:21">
      <c r="A15" s="44"/>
      <c r="B15" s="44"/>
      <c r="C15" s="44"/>
      <c r="D15" s="44"/>
      <c r="E15" s="44"/>
      <c r="F15" s="44"/>
      <c r="G15" s="44"/>
      <c r="H15" s="44"/>
      <c r="I15" s="44"/>
      <c r="L15" s="44"/>
      <c r="M15" s="44"/>
      <c r="N15" s="44"/>
      <c r="O15" s="44"/>
      <c r="P15" s="44"/>
      <c r="Q15" s="44"/>
      <c r="R15" s="44"/>
      <c r="S15" s="44"/>
      <c r="T15" s="44"/>
      <c r="U15" s="44"/>
    </row>
    <row r="16" spans="1:21">
      <c r="A16" s="21"/>
      <c r="B16" s="7"/>
      <c r="C16" s="7"/>
      <c r="D16" s="7"/>
      <c r="E16" s="7"/>
      <c r="F16" s="7"/>
      <c r="G16" s="7"/>
      <c r="H16" s="7"/>
      <c r="I16" s="7"/>
      <c r="J16" s="7"/>
      <c r="K16" s="7"/>
      <c r="L16" s="7"/>
      <c r="M16" s="7"/>
      <c r="N16" s="7"/>
    </row>
    <row r="17" spans="1:18">
      <c r="A17" s="21" t="s">
        <v>18</v>
      </c>
      <c r="B17" s="7">
        <v>1</v>
      </c>
      <c r="C17" s="7">
        <v>1.5</v>
      </c>
      <c r="D17" s="7">
        <v>2</v>
      </c>
      <c r="E17" s="7">
        <v>2.5</v>
      </c>
      <c r="F17" s="7">
        <v>3</v>
      </c>
      <c r="G17" s="7">
        <v>3.5</v>
      </c>
      <c r="H17" s="7">
        <v>4</v>
      </c>
      <c r="I17" s="7">
        <v>4.5</v>
      </c>
      <c r="J17" s="7">
        <v>5</v>
      </c>
      <c r="K17" s="7">
        <v>5.5</v>
      </c>
      <c r="L17" s="7">
        <v>6</v>
      </c>
      <c r="M17" s="7">
        <v>6.5</v>
      </c>
      <c r="N17" s="7">
        <v>7</v>
      </c>
      <c r="O17" s="7">
        <v>1.1683974871653691</v>
      </c>
      <c r="P17" s="7">
        <v>2.1877547116266496</v>
      </c>
      <c r="Q17" s="7">
        <v>5.8261253886194142</v>
      </c>
    </row>
    <row r="18" spans="1:18">
      <c r="A18" s="21" t="s">
        <v>32</v>
      </c>
      <c r="B18" s="7">
        <f>B17*LN(B17)</f>
        <v>0</v>
      </c>
      <c r="C18" s="7">
        <f t="shared" ref="C18:N18" si="1">C17*LN(C17)</f>
        <v>0.60819766216224658</v>
      </c>
      <c r="D18" s="7">
        <f t="shared" si="1"/>
        <v>1.3862943611198906</v>
      </c>
      <c r="E18" s="7">
        <f t="shared" si="1"/>
        <v>2.2907268296853878</v>
      </c>
      <c r="F18" s="7">
        <f t="shared" si="1"/>
        <v>3.2958368660043291</v>
      </c>
      <c r="G18" s="7">
        <f t="shared" si="1"/>
        <v>4.3846703897337882</v>
      </c>
      <c r="H18" s="7">
        <f t="shared" si="1"/>
        <v>5.5451774444795623</v>
      </c>
      <c r="I18" s="7">
        <f t="shared" si="1"/>
        <v>6.768348285493234</v>
      </c>
      <c r="J18" s="7">
        <f t="shared" si="1"/>
        <v>8.0471895621705016</v>
      </c>
      <c r="K18" s="7">
        <f t="shared" si="1"/>
        <v>9.376114507311339</v>
      </c>
      <c r="L18" s="7">
        <f t="shared" si="1"/>
        <v>10.750556815368331</v>
      </c>
      <c r="M18" s="7">
        <f t="shared" si="1"/>
        <v>12.166714149860343</v>
      </c>
      <c r="N18" s="7">
        <f t="shared" si="1"/>
        <v>13.621371043387192</v>
      </c>
      <c r="O18" s="7">
        <f>O17*LN(O17)</f>
        <v>0.18184137070766568</v>
      </c>
      <c r="P18" s="7">
        <f>P17*LN(P17)</f>
        <v>1.7127401589684805</v>
      </c>
      <c r="Q18" s="7">
        <f>Q17*LN(Q17)</f>
        <v>10.26768478281493</v>
      </c>
    </row>
    <row r="19" spans="1:18">
      <c r="A19" s="29" t="s">
        <v>33</v>
      </c>
      <c r="B19">
        <f>B17^3-9*B17^2+23*B17-16</f>
        <v>-1</v>
      </c>
      <c r="C19" s="35">
        <f t="shared" ref="C19:N19" si="2">C17^3-9*C17^2+23*C17-16</f>
        <v>1.625</v>
      </c>
      <c r="D19" s="35">
        <f t="shared" si="2"/>
        <v>2</v>
      </c>
      <c r="E19" s="35">
        <f t="shared" si="2"/>
        <v>0.875</v>
      </c>
      <c r="F19" s="35">
        <f t="shared" si="2"/>
        <v>-1</v>
      </c>
      <c r="G19" s="35">
        <f t="shared" si="2"/>
        <v>-2.875</v>
      </c>
      <c r="H19" s="35">
        <f t="shared" si="2"/>
        <v>-4</v>
      </c>
      <c r="I19" s="35">
        <f t="shared" si="2"/>
        <v>-3.625</v>
      </c>
      <c r="J19" s="35">
        <f t="shared" si="2"/>
        <v>-1</v>
      </c>
      <c r="K19" s="35">
        <f t="shared" si="2"/>
        <v>4.625</v>
      </c>
      <c r="L19" s="35">
        <f t="shared" si="2"/>
        <v>14</v>
      </c>
      <c r="M19" s="35">
        <f t="shared" si="2"/>
        <v>27.875</v>
      </c>
      <c r="N19" s="35">
        <f t="shared" si="2"/>
        <v>47</v>
      </c>
      <c r="O19" s="35">
        <f>O17^3-9*O17^2+23*O17-16</f>
        <v>0.18180898294736636</v>
      </c>
      <c r="P19" s="35">
        <f>P17^3-9*P17^2+23*P17-16</f>
        <v>1.713108490661611</v>
      </c>
      <c r="Q19" s="35">
        <f>Q17^3-9*Q17^2+23*Q17-16</f>
        <v>10.267718719183762</v>
      </c>
    </row>
    <row r="20" spans="1:18" s="30" customFormat="1">
      <c r="O20" s="30">
        <f>O18-O19</f>
        <v>3.2387760299318336E-5</v>
      </c>
      <c r="P20" s="35">
        <f>P18-P19</f>
        <v>-3.6833169313044145E-4</v>
      </c>
      <c r="Q20" s="35">
        <f>Q18-Q19</f>
        <v>-3.3936368831533059E-5</v>
      </c>
      <c r="R20" s="41" t="s">
        <v>87</v>
      </c>
    </row>
    <row r="21" spans="1:18">
      <c r="A21" s="26" t="s">
        <v>25</v>
      </c>
      <c r="B21" s="24" t="s">
        <v>88</v>
      </c>
    </row>
    <row r="22" spans="1:18">
      <c r="B22" s="24" t="s">
        <v>89</v>
      </c>
    </row>
    <row r="28" spans="1:18">
      <c r="J28" s="41" t="s">
        <v>86</v>
      </c>
    </row>
  </sheetData>
  <mergeCells count="10">
    <mergeCell ref="M7:U11"/>
    <mergeCell ref="L12:U15"/>
    <mergeCell ref="A13:H13"/>
    <mergeCell ref="A1:C1"/>
    <mergeCell ref="A3:B3"/>
    <mergeCell ref="A12:B12"/>
    <mergeCell ref="A4:G5"/>
    <mergeCell ref="A14:I15"/>
    <mergeCell ref="C3:F3"/>
    <mergeCell ref="M3:U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Problem #1</vt:lpstr>
      <vt:lpstr>Problem #2</vt:lpstr>
      <vt:lpstr>Problem #3</vt:lpstr>
      <vt:lpstr>Problem #4</vt:lpstr>
    </vt:vector>
  </TitlesOfParts>
  <Company>Appalachian State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 Build</dc:creator>
  <cp:lastModifiedBy>Name</cp:lastModifiedBy>
  <cp:lastPrinted>2010-05-27T13:12:29Z</cp:lastPrinted>
  <dcterms:created xsi:type="dcterms:W3CDTF">2009-07-08T16:40:56Z</dcterms:created>
  <dcterms:modified xsi:type="dcterms:W3CDTF">2016-07-08T11:20:31Z</dcterms:modified>
</cp:coreProperties>
</file>